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2 credito\"/>
    </mc:Choice>
  </mc:AlternateContent>
  <xr:revisionPtr revIDLastSave="0" documentId="13_ncr:1_{0237A51E-1045-4EE8-A570-196F873CC89D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Prefixado_parcelad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3" l="1"/>
  <c r="S8" i="3"/>
  <c r="S7" i="3"/>
  <c r="P9" i="3"/>
  <c r="P8" i="3"/>
  <c r="P7" i="3"/>
  <c r="Q7" i="3"/>
  <c r="R9" i="3"/>
  <c r="R7" i="3"/>
  <c r="O9" i="3"/>
  <c r="M9" i="3"/>
  <c r="O8" i="3"/>
  <c r="M8" i="3"/>
  <c r="O7" i="3"/>
  <c r="M7" i="3"/>
  <c r="R6" i="3"/>
  <c r="M6" i="3"/>
  <c r="N9" i="3" l="1"/>
  <c r="O10" i="3"/>
  <c r="N7" i="3"/>
  <c r="N8" i="3"/>
  <c r="Q8" i="3" l="1"/>
  <c r="R8" i="3" l="1"/>
  <c r="Q9" i="3" l="1"/>
  <c r="P10" i="3"/>
  <c r="S9" i="3" l="1"/>
  <c r="S10" i="3" s="1"/>
  <c r="V6" i="3" s="1"/>
  <c r="V8" i="3" s="1"/>
  <c r="Q10" i="3"/>
</calcChain>
</file>

<file path=xl/sharedStrings.xml><?xml version="1.0" encoding="utf-8"?>
<sst xmlns="http://schemas.openxmlformats.org/spreadsheetml/2006/main" count="36" uniqueCount="35">
  <si>
    <t>Prazo</t>
  </si>
  <si>
    <t xml:space="preserve">VF </t>
  </si>
  <si>
    <t>?</t>
  </si>
  <si>
    <t>Taxa de Juros (i)</t>
  </si>
  <si>
    <t>Valor do empréstimo (VP)</t>
  </si>
  <si>
    <t>ao mês</t>
  </si>
  <si>
    <t>Prefixado</t>
  </si>
  <si>
    <t>Parcelado</t>
  </si>
  <si>
    <t>Data da contratação:</t>
  </si>
  <si>
    <t>Saldo</t>
  </si>
  <si>
    <t>Devedor</t>
  </si>
  <si>
    <t>meses</t>
  </si>
  <si>
    <t>Cálculo da Parcela (PMT)</t>
  </si>
  <si>
    <t>Calculadora 12C</t>
  </si>
  <si>
    <t>PV</t>
  </si>
  <si>
    <t>i</t>
  </si>
  <si>
    <t>PMT</t>
  </si>
  <si>
    <t>g END</t>
  </si>
  <si>
    <t xml:space="preserve">n   </t>
  </si>
  <si>
    <t>parcela 1</t>
  </si>
  <si>
    <t>parcela 2</t>
  </si>
  <si>
    <t>parcela 3</t>
  </si>
  <si>
    <t>Tabela Price</t>
  </si>
  <si>
    <t>Data</t>
  </si>
  <si>
    <t>Qtde dias</t>
  </si>
  <si>
    <t>Prestação</t>
  </si>
  <si>
    <t>Juros</t>
  </si>
  <si>
    <t>Principal</t>
  </si>
  <si>
    <t>IOF</t>
  </si>
  <si>
    <t>Cálculo IOF Total</t>
  </si>
  <si>
    <t>CDC</t>
  </si>
  <si>
    <t>Valor das prestações sem IOF financiado</t>
  </si>
  <si>
    <t>Diário</t>
  </si>
  <si>
    <t>Adicional</t>
  </si>
  <si>
    <t>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</si>
</sst>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000%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3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" fontId="4" fillId="0" borderId="0" xfId="0" applyNumberFormat="1" applyFont="1"/>
    <xf numFmtId="0" fontId="5" fillId="0" borderId="0" xfId="0" applyFont="1" applyAlignment="1">
      <alignment horizontal="center"/>
    </xf>
    <xf numFmtId="43" fontId="0" fillId="0" borderId="0" xfId="1" applyFont="1" applyFill="1" applyBorder="1"/>
    <xf numFmtId="0" fontId="4" fillId="0" borderId="0" xfId="0" applyFont="1" applyAlignment="1">
      <alignment horizontal="center"/>
    </xf>
    <xf numFmtId="165" fontId="0" fillId="0" borderId="0" xfId="0" applyNumberForma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0" fillId="0" borderId="0" xfId="0" applyNumberFormat="1"/>
    <xf numFmtId="43" fontId="10" fillId="0" borderId="0" xfId="1" applyFont="1" applyFill="1" applyBorder="1" applyAlignment="1">
      <alignment horizontal="center"/>
    </xf>
    <xf numFmtId="43" fontId="11" fillId="0" borderId="0" xfId="1" applyFont="1" applyFill="1" applyBorder="1" applyAlignment="1"/>
    <xf numFmtId="43" fontId="7" fillId="0" borderId="0" xfId="1" applyFont="1" applyFill="1" applyBorder="1"/>
    <xf numFmtId="0" fontId="12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4" fontId="9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1" applyFont="1" applyFill="1" applyBorder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43" fontId="11" fillId="0" borderId="0" xfId="1" applyFont="1" applyFill="1" applyBorder="1" applyAlignment="1">
      <alignment horizontal="center"/>
    </xf>
    <xf numFmtId="43" fontId="0" fillId="0" borderId="0" xfId="0" applyNumberFormat="1"/>
    <xf numFmtId="0" fontId="7" fillId="0" borderId="0" xfId="0" applyFont="1"/>
    <xf numFmtId="43" fontId="7" fillId="0" borderId="0" xfId="0" applyNumberFormat="1" applyFont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3" fillId="0" borderId="7" xfId="0" applyFont="1" applyBorder="1" applyAlignment="1">
      <alignment horizontal="center"/>
    </xf>
    <xf numFmtId="0" fontId="7" fillId="2" borderId="8" xfId="0" applyFont="1" applyFill="1" applyBorder="1"/>
    <xf numFmtId="0" fontId="0" fillId="0" borderId="11" xfId="0" applyBorder="1"/>
    <xf numFmtId="0" fontId="11" fillId="0" borderId="3" xfId="0" applyFont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164" fontId="0" fillId="0" borderId="9" xfId="0" applyNumberFormat="1" applyBorder="1"/>
    <xf numFmtId="166" fontId="0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2" borderId="1" xfId="1" applyFont="1" applyFill="1" applyBorder="1" applyAlignment="1">
      <alignment horizontal="center"/>
    </xf>
    <xf numFmtId="43" fontId="0" fillId="0" borderId="1" xfId="1" applyFont="1" applyBorder="1"/>
    <xf numFmtId="43" fontId="7" fillId="2" borderId="1" xfId="1" applyFont="1" applyFill="1" applyBorder="1"/>
    <xf numFmtId="0" fontId="2" fillId="5" borderId="7" xfId="0" applyFont="1" applyFill="1" applyBorder="1"/>
    <xf numFmtId="4" fontId="2" fillId="5" borderId="0" xfId="0" applyNumberFormat="1" applyFont="1" applyFill="1"/>
    <xf numFmtId="0" fontId="2" fillId="5" borderId="8" xfId="0" applyFont="1" applyFill="1" applyBorder="1"/>
    <xf numFmtId="0" fontId="2" fillId="5" borderId="0" xfId="0" applyFont="1" applyFill="1" applyAlignment="1">
      <alignment horizontal="right"/>
    </xf>
    <xf numFmtId="9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8" xfId="0" applyFill="1" applyBorder="1"/>
    <xf numFmtId="14" fontId="0" fillId="5" borderId="0" xfId="0" applyNumberFormat="1" applyFill="1"/>
    <xf numFmtId="14" fontId="2" fillId="5" borderId="0" xfId="0" applyNumberFormat="1" applyFont="1" applyFill="1"/>
    <xf numFmtId="0" fontId="14" fillId="4" borderId="7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8C75-D797-40C5-B57F-92F40BC98243}">
  <sheetPr>
    <tabColor theme="4"/>
  </sheetPr>
  <dimension ref="E1:V36"/>
  <sheetViews>
    <sheetView showGridLines="0" tabSelected="1" topLeftCell="G1" zoomScale="85" zoomScaleNormal="85" workbookViewId="0">
      <selection activeCell="X9" sqref="X9"/>
    </sheetView>
  </sheetViews>
  <sheetFormatPr defaultRowHeight="14.5" x14ac:dyDescent="0.35"/>
  <cols>
    <col min="4" max="4" width="47.90625" customWidth="1"/>
    <col min="5" max="5" width="24.7265625" customWidth="1"/>
    <col min="6" max="6" width="11.7265625" bestFit="1" customWidth="1"/>
    <col min="7" max="7" width="8.1796875" customWidth="1"/>
    <col min="8" max="8" width="2.26953125" customWidth="1"/>
    <col min="9" max="9" width="14.26953125" customWidth="1"/>
    <col min="10" max="10" width="12" customWidth="1"/>
    <col min="11" max="11" width="10.54296875" bestFit="1" customWidth="1"/>
    <col min="12" max="12" width="2.81640625" customWidth="1"/>
    <col min="13" max="13" width="10.7265625" bestFit="1" customWidth="1"/>
    <col min="14" max="14" width="9.1796875" customWidth="1"/>
    <col min="15" max="15" width="10.453125" bestFit="1" customWidth="1"/>
    <col min="16" max="16" width="10.54296875" customWidth="1"/>
    <col min="17" max="17" width="10.54296875" bestFit="1" customWidth="1"/>
    <col min="18" max="18" width="10" bestFit="1" customWidth="1"/>
    <col min="19" max="19" width="8.1796875" customWidth="1"/>
    <col min="20" max="20" width="2.81640625" customWidth="1"/>
    <col min="22" max="22" width="10.54296875" bestFit="1" customWidth="1"/>
  </cols>
  <sheetData>
    <row r="1" spans="5:22" x14ac:dyDescent="0.35">
      <c r="E1" s="1"/>
      <c r="F1" s="2"/>
      <c r="G1" s="2"/>
      <c r="H1" s="2"/>
      <c r="I1" s="2"/>
    </row>
    <row r="2" spans="5:22" x14ac:dyDescent="0.35">
      <c r="E2" s="77" t="s">
        <v>30</v>
      </c>
      <c r="F2" s="78"/>
      <c r="G2" s="79"/>
      <c r="I2" s="77" t="s">
        <v>12</v>
      </c>
      <c r="J2" s="78"/>
      <c r="K2" s="79"/>
      <c r="M2" s="80" t="s">
        <v>22</v>
      </c>
      <c r="N2" s="80"/>
      <c r="O2" s="80"/>
      <c r="P2" s="80"/>
      <c r="Q2" s="80"/>
      <c r="R2" s="80"/>
      <c r="S2" s="80"/>
      <c r="U2" s="81" t="s">
        <v>29</v>
      </c>
      <c r="V2" s="82"/>
    </row>
    <row r="3" spans="5:22" x14ac:dyDescent="0.35">
      <c r="E3" s="83" t="s">
        <v>6</v>
      </c>
      <c r="F3" s="80"/>
      <c r="G3" s="84"/>
      <c r="H3" s="3"/>
      <c r="I3" s="52"/>
      <c r="K3" s="48"/>
      <c r="M3" s="17"/>
      <c r="N3" s="17"/>
      <c r="O3" s="17"/>
      <c r="P3" s="17"/>
      <c r="Q3" s="17"/>
      <c r="R3" s="17" t="s">
        <v>9</v>
      </c>
      <c r="S3" s="17"/>
      <c r="U3" s="47"/>
      <c r="V3" s="48"/>
    </row>
    <row r="4" spans="5:22" x14ac:dyDescent="0.35">
      <c r="E4" s="74" t="s">
        <v>7</v>
      </c>
      <c r="F4" s="75"/>
      <c r="G4" s="76"/>
      <c r="H4" s="2"/>
      <c r="I4" s="13" t="s">
        <v>13</v>
      </c>
      <c r="J4" s="19" t="s">
        <v>17</v>
      </c>
      <c r="K4" s="48"/>
      <c r="M4" s="55" t="s">
        <v>23</v>
      </c>
      <c r="N4" s="56" t="s">
        <v>24</v>
      </c>
      <c r="O4" s="18" t="s">
        <v>25</v>
      </c>
      <c r="P4" s="55" t="s">
        <v>26</v>
      </c>
      <c r="Q4" s="18" t="s">
        <v>27</v>
      </c>
      <c r="R4" s="18" t="s">
        <v>10</v>
      </c>
      <c r="S4" s="18" t="s">
        <v>28</v>
      </c>
      <c r="U4" s="47"/>
      <c r="V4" s="48"/>
    </row>
    <row r="5" spans="5:22" ht="12.75" customHeight="1" x14ac:dyDescent="0.35">
      <c r="E5" s="45"/>
      <c r="F5" s="2"/>
      <c r="G5" s="46"/>
      <c r="H5" s="3"/>
      <c r="I5" s="13"/>
      <c r="J5" s="13"/>
      <c r="K5" s="48"/>
      <c r="M5" s="13"/>
      <c r="N5" s="14"/>
      <c r="O5" s="11"/>
      <c r="P5" s="12"/>
      <c r="Q5" s="12"/>
      <c r="R5" s="12"/>
      <c r="S5" s="13"/>
      <c r="U5" s="47"/>
      <c r="V5" s="48"/>
    </row>
    <row r="6" spans="5:22" x14ac:dyDescent="0.35">
      <c r="E6" s="63" t="s">
        <v>4</v>
      </c>
      <c r="F6" s="64">
        <v>10000</v>
      </c>
      <c r="G6" s="65"/>
      <c r="H6" s="6"/>
      <c r="I6" s="13" t="s">
        <v>14</v>
      </c>
      <c r="J6" s="58">
        <v>-10000</v>
      </c>
      <c r="K6" s="48" t="s">
        <v>34</v>
      </c>
      <c r="M6" s="15">
        <f>F11</f>
        <v>45659</v>
      </c>
      <c r="N6" s="16">
        <v>0</v>
      </c>
      <c r="O6" s="16">
        <v>0</v>
      </c>
      <c r="P6" s="16">
        <v>0</v>
      </c>
      <c r="Q6" s="16">
        <v>0</v>
      </c>
      <c r="R6" s="21">
        <f>F6</f>
        <v>10000</v>
      </c>
      <c r="S6" s="16">
        <v>0</v>
      </c>
      <c r="U6" s="47" t="s">
        <v>32</v>
      </c>
      <c r="V6" s="61">
        <f>S10</f>
        <v>49.98690445150001</v>
      </c>
    </row>
    <row r="7" spans="5:22" x14ac:dyDescent="0.35">
      <c r="E7" s="63" t="s">
        <v>0</v>
      </c>
      <c r="F7" s="66">
        <v>3</v>
      </c>
      <c r="G7" s="65" t="s">
        <v>11</v>
      </c>
      <c r="H7" s="2"/>
      <c r="I7" s="13" t="s">
        <v>15</v>
      </c>
      <c r="J7" s="19">
        <v>5</v>
      </c>
      <c r="K7" s="48"/>
      <c r="M7" s="15">
        <f>F12</f>
        <v>45690</v>
      </c>
      <c r="N7" s="43">
        <f>M7-M6</f>
        <v>31</v>
      </c>
      <c r="O7" s="59">
        <f>K9</f>
        <v>3672.09</v>
      </c>
      <c r="P7" s="60">
        <f>R6*F8</f>
        <v>500</v>
      </c>
      <c r="Q7" s="60">
        <f>O7-P7</f>
        <v>3172.09</v>
      </c>
      <c r="R7" s="44">
        <f>R6-Q7</f>
        <v>6827.91</v>
      </c>
      <c r="S7" s="44">
        <f>Q7*0.0082%*N7</f>
        <v>8.0634527800000004</v>
      </c>
      <c r="U7" s="47" t="s">
        <v>33</v>
      </c>
      <c r="V7" s="61">
        <f>F6*0.38%</f>
        <v>38</v>
      </c>
    </row>
    <row r="8" spans="5:22" x14ac:dyDescent="0.35">
      <c r="E8" s="63" t="s">
        <v>3</v>
      </c>
      <c r="F8" s="67">
        <v>0.05</v>
      </c>
      <c r="G8" s="65" t="s">
        <v>5</v>
      </c>
      <c r="H8" s="5"/>
      <c r="I8" s="13" t="s">
        <v>18</v>
      </c>
      <c r="J8" s="19">
        <v>3</v>
      </c>
      <c r="K8" s="48"/>
      <c r="M8" s="15">
        <f>F13</f>
        <v>45718</v>
      </c>
      <c r="N8" s="43">
        <f>M8-M6</f>
        <v>59</v>
      </c>
      <c r="O8" s="59">
        <f>K9</f>
        <v>3672.09</v>
      </c>
      <c r="P8" s="60">
        <f>R7*F8</f>
        <v>341.39550000000003</v>
      </c>
      <c r="Q8" s="60">
        <f t="shared" ref="Q8" si="0">O8-P8</f>
        <v>3330.6945000000001</v>
      </c>
      <c r="R8" s="44">
        <f t="shared" ref="R8:R9" si="1">R7-Q8</f>
        <v>3497.2154999999998</v>
      </c>
      <c r="S8" s="44">
        <f>Q8*0.0082%*N8</f>
        <v>16.113899991</v>
      </c>
      <c r="U8" s="47"/>
      <c r="V8" s="62">
        <f>SUM(V6:V7)</f>
        <v>87.98690445150001</v>
      </c>
    </row>
    <row r="9" spans="5:22" x14ac:dyDescent="0.35">
      <c r="E9" s="63" t="s">
        <v>1</v>
      </c>
      <c r="F9" s="68" t="s">
        <v>2</v>
      </c>
      <c r="G9" s="65"/>
      <c r="H9" s="5"/>
      <c r="I9" s="13" t="s">
        <v>16</v>
      </c>
      <c r="J9" s="19" t="s">
        <v>2</v>
      </c>
      <c r="K9" s="53">
        <v>3672.09</v>
      </c>
      <c r="M9" s="15">
        <f>F14</f>
        <v>45749</v>
      </c>
      <c r="N9" s="43">
        <f>M9-M6</f>
        <v>90</v>
      </c>
      <c r="O9" s="59">
        <f>K9</f>
        <v>3672.09</v>
      </c>
      <c r="P9" s="60">
        <f>R8*F8</f>
        <v>174.86077499999999</v>
      </c>
      <c r="Q9" s="60">
        <f>O9-P9</f>
        <v>3497.229225</v>
      </c>
      <c r="R9" s="44">
        <f t="shared" si="1"/>
        <v>-1.3725000000249565E-2</v>
      </c>
      <c r="S9" s="44">
        <f>Q9*0.0082%*N9</f>
        <v>25.809551680500004</v>
      </c>
      <c r="U9" s="47"/>
      <c r="V9" s="48"/>
    </row>
    <row r="10" spans="5:22" x14ac:dyDescent="0.35">
      <c r="E10" s="69"/>
      <c r="F10" s="70"/>
      <c r="G10" s="71"/>
      <c r="H10" s="5"/>
      <c r="I10" s="47"/>
      <c r="K10" s="48"/>
      <c r="M10" s="15"/>
      <c r="N10" s="16"/>
      <c r="O10" s="59">
        <f t="shared" ref="O10:P10" si="2">SUM(O6:O9)</f>
        <v>11016.27</v>
      </c>
      <c r="P10" s="59">
        <f t="shared" si="2"/>
        <v>1016.2562750000001</v>
      </c>
      <c r="Q10" s="59">
        <f>SUM(Q6:Q9)</f>
        <v>10000.013725000001</v>
      </c>
      <c r="R10" s="20"/>
      <c r="S10" s="20">
        <f>SUM(S6:S9)</f>
        <v>49.98690445150001</v>
      </c>
      <c r="U10" s="57"/>
      <c r="V10" s="54"/>
    </row>
    <row r="11" spans="5:22" x14ac:dyDescent="0.35">
      <c r="E11" s="63" t="s">
        <v>8</v>
      </c>
      <c r="F11" s="72">
        <v>45659</v>
      </c>
      <c r="G11" s="71"/>
      <c r="H11" s="5"/>
      <c r="I11" s="47" t="s">
        <v>31</v>
      </c>
      <c r="K11" s="48"/>
      <c r="O11" s="8"/>
      <c r="P11" s="7"/>
      <c r="Q11" s="7"/>
      <c r="R11" s="7"/>
    </row>
    <row r="12" spans="5:22" x14ac:dyDescent="0.35">
      <c r="E12" s="63" t="s">
        <v>19</v>
      </c>
      <c r="F12" s="73">
        <v>45690</v>
      </c>
      <c r="G12" s="65"/>
      <c r="H12" s="5"/>
      <c r="I12" s="47"/>
      <c r="K12" s="48"/>
      <c r="O12" s="8"/>
      <c r="P12" s="7"/>
      <c r="Q12" s="7"/>
      <c r="R12" s="7"/>
      <c r="V12" s="9"/>
    </row>
    <row r="13" spans="5:22" x14ac:dyDescent="0.35">
      <c r="E13" s="63" t="s">
        <v>20</v>
      </c>
      <c r="F13" s="73">
        <v>45718</v>
      </c>
      <c r="G13" s="65"/>
      <c r="H13" s="5"/>
      <c r="I13" s="47"/>
      <c r="K13" s="48"/>
      <c r="O13" s="8"/>
      <c r="P13" s="7"/>
      <c r="Q13" s="7"/>
      <c r="R13" s="7"/>
    </row>
    <row r="14" spans="5:22" x14ac:dyDescent="0.35">
      <c r="E14" s="63" t="s">
        <v>21</v>
      </c>
      <c r="F14" s="73">
        <v>45749</v>
      </c>
      <c r="G14" s="65"/>
      <c r="H14" s="5"/>
      <c r="I14" s="47"/>
      <c r="K14" s="48"/>
      <c r="O14" s="8"/>
      <c r="P14" s="7"/>
      <c r="Q14" s="7"/>
      <c r="R14" s="7"/>
    </row>
    <row r="15" spans="5:22" x14ac:dyDescent="0.35">
      <c r="E15" s="49"/>
      <c r="F15" s="50"/>
      <c r="G15" s="51"/>
      <c r="H15" s="5"/>
      <c r="I15" s="49"/>
      <c r="J15" s="50"/>
      <c r="K15" s="54"/>
      <c r="O15" s="8"/>
      <c r="P15" s="7"/>
      <c r="Q15" s="7"/>
      <c r="R15" s="7"/>
    </row>
    <row r="16" spans="5:22" x14ac:dyDescent="0.35">
      <c r="G16" s="2"/>
      <c r="H16" s="5"/>
      <c r="I16" s="29"/>
      <c r="L16" s="7"/>
      <c r="M16" s="7"/>
      <c r="N16" s="30"/>
      <c r="O16" s="31"/>
      <c r="Q16" s="28"/>
    </row>
    <row r="17" spans="5:22" x14ac:dyDescent="0.35">
      <c r="G17" s="2"/>
      <c r="H17" s="5"/>
      <c r="L17" s="7"/>
      <c r="M17" s="7"/>
    </row>
    <row r="18" spans="5:22" x14ac:dyDescent="0.35">
      <c r="E18" s="2"/>
      <c r="F18" s="2"/>
      <c r="G18" s="2"/>
      <c r="H18" s="5"/>
      <c r="I18" s="4"/>
    </row>
    <row r="19" spans="5:22" x14ac:dyDescent="0.35">
      <c r="E19" s="2"/>
      <c r="F19" s="2"/>
      <c r="G19" s="2"/>
      <c r="H19" s="5"/>
      <c r="I19" s="10"/>
    </row>
    <row r="20" spans="5:22" x14ac:dyDescent="0.35">
      <c r="H20" s="5"/>
      <c r="I20" s="3"/>
    </row>
    <row r="21" spans="5:22" x14ac:dyDescent="0.35">
      <c r="H21" s="2"/>
      <c r="J21" s="32"/>
      <c r="M21" s="10"/>
      <c r="U21" s="10"/>
    </row>
    <row r="22" spans="5:22" x14ac:dyDescent="0.35">
      <c r="M22" s="24"/>
      <c r="N22" s="24"/>
      <c r="O22" s="24"/>
      <c r="P22" s="24"/>
      <c r="Q22" s="24"/>
      <c r="R22" s="24"/>
      <c r="S22" s="24"/>
    </row>
    <row r="23" spans="5:22" x14ac:dyDescent="0.35">
      <c r="J23" s="33"/>
      <c r="M23" s="24"/>
      <c r="N23" s="22"/>
      <c r="O23" s="23"/>
      <c r="P23" s="24"/>
      <c r="Q23" s="23"/>
      <c r="R23" s="23"/>
      <c r="S23" s="23"/>
      <c r="U23" s="10"/>
    </row>
    <row r="24" spans="5:22" x14ac:dyDescent="0.35">
      <c r="J24" s="32"/>
      <c r="N24" s="25"/>
      <c r="O24" s="23"/>
      <c r="P24" s="24"/>
      <c r="Q24" s="24"/>
      <c r="R24" s="24"/>
    </row>
    <row r="25" spans="5:22" x14ac:dyDescent="0.35">
      <c r="J25" s="32"/>
      <c r="M25" s="34"/>
      <c r="N25" s="35"/>
      <c r="O25" s="36"/>
      <c r="P25" s="36"/>
      <c r="Q25" s="36"/>
      <c r="R25" s="36"/>
      <c r="S25" s="36"/>
      <c r="U25" s="37"/>
    </row>
    <row r="26" spans="5:22" x14ac:dyDescent="0.35">
      <c r="J26" s="32"/>
      <c r="K26" s="28"/>
      <c r="M26" s="34"/>
      <c r="N26" s="35"/>
      <c r="O26" s="36"/>
      <c r="P26" s="36"/>
      <c r="Q26" s="36"/>
      <c r="R26" s="36"/>
      <c r="S26" s="36"/>
      <c r="U26" s="37"/>
    </row>
    <row r="27" spans="5:22" x14ac:dyDescent="0.35">
      <c r="J27" s="32"/>
      <c r="M27" s="34"/>
      <c r="N27" s="35"/>
      <c r="O27" s="36"/>
      <c r="P27" s="36"/>
      <c r="Q27" s="36"/>
      <c r="R27" s="36"/>
      <c r="S27" s="36"/>
      <c r="U27" s="38"/>
      <c r="V27" s="9"/>
    </row>
    <row r="28" spans="5:22" x14ac:dyDescent="0.35">
      <c r="J28" s="32"/>
      <c r="M28" s="34"/>
      <c r="N28" s="35"/>
      <c r="O28" s="36"/>
      <c r="P28" s="36"/>
      <c r="Q28" s="36"/>
      <c r="R28" s="36"/>
      <c r="S28" s="36"/>
    </row>
    <row r="29" spans="5:22" x14ac:dyDescent="0.35">
      <c r="J29" s="32"/>
      <c r="M29" s="34"/>
      <c r="N29" s="35"/>
      <c r="O29" s="36"/>
      <c r="P29" s="36"/>
      <c r="Q29" s="36"/>
      <c r="R29" s="36"/>
      <c r="S29" s="36"/>
    </row>
    <row r="30" spans="5:22" x14ac:dyDescent="0.35">
      <c r="J30" s="32"/>
      <c r="K30" s="28"/>
      <c r="O30" s="26"/>
      <c r="P30" s="27"/>
      <c r="Q30" s="39"/>
      <c r="R30" s="28"/>
      <c r="S30" s="39"/>
    </row>
    <row r="31" spans="5:22" x14ac:dyDescent="0.35">
      <c r="O31" s="8"/>
      <c r="P31" s="7"/>
      <c r="Q31" s="7"/>
      <c r="R31" s="7"/>
    </row>
    <row r="32" spans="5:22" x14ac:dyDescent="0.35">
      <c r="O32" s="8"/>
      <c r="P32" s="7"/>
      <c r="Q32" s="7"/>
      <c r="R32" s="7"/>
    </row>
    <row r="33" spans="13:15" x14ac:dyDescent="0.35">
      <c r="O33" s="40"/>
    </row>
    <row r="34" spans="13:15" x14ac:dyDescent="0.35">
      <c r="O34" s="37"/>
    </row>
    <row r="35" spans="13:15" x14ac:dyDescent="0.35">
      <c r="O35" s="37"/>
    </row>
    <row r="36" spans="13:15" x14ac:dyDescent="0.35">
      <c r="M36" s="41"/>
      <c r="N36" s="41"/>
      <c r="O36" s="42"/>
    </row>
  </sheetData>
  <mergeCells count="6">
    <mergeCell ref="E4:G4"/>
    <mergeCell ref="E2:G2"/>
    <mergeCell ref="I2:K2"/>
    <mergeCell ref="M2:S2"/>
    <mergeCell ref="U2:V2"/>
    <mergeCell ref="E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Prefixado_parcelado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2025-10-29T19:25:49Z</dcterms:modified>
</cp:coreProperties>
</file>