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EstaPasta_de_trabalho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XPEED\Exercícios\"/>
    </mc:Choice>
  </mc:AlternateContent>
  <xr:revisionPtr revIDLastSave="0" documentId="13_ncr:1_{45220F36-6318-4CDD-B003-8A24C919BE7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ut" sheetId="8" r:id="rId1"/>
  </sheets>
  <definedNames>
    <definedName name="F1_">#REF!</definedName>
    <definedName name="F2_">#REF!</definedName>
    <definedName name="F3_">#REF!</definedName>
    <definedName name="F4_">#REF!</definedName>
    <definedName name="i">#REF!</definedName>
    <definedName name="n">#REF!</definedName>
    <definedName name="PE">#REF!</definedName>
    <definedName name="PV">#REF!</definedName>
    <definedName name="Q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8" l="1"/>
  <c r="K19" i="8" l="1"/>
  <c r="E20" i="8"/>
  <c r="E19" i="8"/>
  <c r="E18" i="8"/>
  <c r="E17" i="8"/>
  <c r="C14" i="8"/>
  <c r="D14" i="8"/>
  <c r="E14" i="8"/>
  <c r="F14" i="8"/>
  <c r="B14" i="8"/>
  <c r="B13" i="8"/>
  <c r="C13" i="8"/>
  <c r="C12" i="8"/>
  <c r="D12" i="8"/>
  <c r="E12" i="8"/>
  <c r="B12" i="8"/>
  <c r="B11" i="8" l="1"/>
  <c r="C11" i="8"/>
  <c r="F11" i="8"/>
  <c r="E11" i="8"/>
  <c r="D11" i="8"/>
</calcChain>
</file>

<file path=xl/sharedStrings.xml><?xml version="1.0" encoding="utf-8"?>
<sst xmlns="http://schemas.openxmlformats.org/spreadsheetml/2006/main" count="29" uniqueCount="24">
  <si>
    <t>Strike</t>
  </si>
  <si>
    <t>Prêmio R$</t>
  </si>
  <si>
    <t>Compra</t>
  </si>
  <si>
    <t>R$/USD</t>
  </si>
  <si>
    <t>Proteção contra</t>
  </si>
  <si>
    <t>Notional ME</t>
  </si>
  <si>
    <t>USD</t>
  </si>
  <si>
    <t>Resultado no vencimento</t>
  </si>
  <si>
    <t>Cenários R$/USD</t>
  </si>
  <si>
    <t>Prêmio</t>
  </si>
  <si>
    <t>R$/USD 1.000</t>
  </si>
  <si>
    <t>Ajuste</t>
  </si>
  <si>
    <t>Resultado</t>
  </si>
  <si>
    <t>PUT</t>
  </si>
  <si>
    <t>BAIXA</t>
  </si>
  <si>
    <t>Hedge de Exportação</t>
  </si>
  <si>
    <t>Resultado R$</t>
  </si>
  <si>
    <t>Como verificar se é hedge?</t>
  </si>
  <si>
    <t>Ponto de Equilíbrio</t>
  </si>
  <si>
    <t>Resultado após Prêmio</t>
  </si>
  <si>
    <t>cálculo do prêmio:</t>
  </si>
  <si>
    <t>R$</t>
  </si>
  <si>
    <t>*</t>
  </si>
  <si>
    <t>Exportação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</si>
</sst>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70" formatCode="#,##0.0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2" fillId="0" borderId="0" xfId="0" applyFont="1"/>
    <xf numFmtId="0" fontId="3" fillId="0" borderId="0" xfId="0" applyFont="1" applyAlignment="1">
      <alignment horizontal="right"/>
    </xf>
    <xf numFmtId="0" fontId="0" fillId="2" borderId="0" xfId="0" applyFill="1"/>
    <xf numFmtId="0" fontId="3" fillId="0" borderId="0" xfId="0" applyFont="1" applyAlignment="1">
      <alignment horizontal="center"/>
    </xf>
    <xf numFmtId="2" fontId="2" fillId="3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2" fontId="0" fillId="3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70" fontId="0" fillId="0" borderId="0" xfId="0" applyNumberFormat="1"/>
    <xf numFmtId="164" fontId="0" fillId="0" borderId="0" xfId="1" applyFont="1"/>
    <xf numFmtId="43" fontId="5" fillId="0" borderId="0" xfId="0" applyNumberFormat="1" applyFont="1"/>
    <xf numFmtId="43" fontId="0" fillId="0" borderId="0" xfId="0" applyNumberFormat="1"/>
    <xf numFmtId="0" fontId="0" fillId="4" borderId="0" xfId="0" applyFill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/>
              <a:t>Resultado em R$ no Vencimento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Put!$B$11:$F$11</c:f>
              <c:numCache>
                <c:formatCode>0.00</c:formatCode>
                <c:ptCount val="5"/>
                <c:pt idx="0">
                  <c:v>5.2000000000000011</c:v>
                </c:pt>
                <c:pt idx="1">
                  <c:v>5.3000000000000007</c:v>
                </c:pt>
                <c:pt idx="2">
                  <c:v>5.4</c:v>
                </c:pt>
                <c:pt idx="3">
                  <c:v>5.5</c:v>
                </c:pt>
                <c:pt idx="4">
                  <c:v>5.6</c:v>
                </c:pt>
              </c:numCache>
            </c:numRef>
          </c:cat>
          <c:val>
            <c:numRef>
              <c:f>Put!$B$14:$F$14</c:f>
              <c:numCache>
                <c:formatCode>#,##0</c:formatCode>
                <c:ptCount val="5"/>
                <c:pt idx="0">
                  <c:v>159999.9999999993</c:v>
                </c:pt>
                <c:pt idx="1">
                  <c:v>59999.999999999651</c:v>
                </c:pt>
                <c:pt idx="2">
                  <c:v>-40000</c:v>
                </c:pt>
                <c:pt idx="3">
                  <c:v>-40000</c:v>
                </c:pt>
                <c:pt idx="4">
                  <c:v>-40000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F-423B-A9BB-36CF8BFB8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028928"/>
        <c:axId val="253758624"/>
      </c:lineChart>
      <c:catAx>
        <c:axId val="110028928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3758624"/>
        <c:crosses val="autoZero"/>
        <c:auto val="1"/>
        <c:lblAlgn val="ctr"/>
        <c:lblOffset val="100"/>
        <c:noMultiLvlLbl val="0"/>
      </c:catAx>
      <c:valAx>
        <c:axId val="25375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0028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0</xdr:row>
      <xdr:rowOff>61912</xdr:rowOff>
    </xdr:from>
    <xdr:to>
      <xdr:col>12</xdr:col>
      <xdr:colOff>423863</xdr:colOff>
      <xdr:row>15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AF18D8-A7F9-4E9A-9431-E079B6200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zoomScale="160" zoomScaleNormal="160" workbookViewId="0">
      <selection activeCell="C2" sqref="C2"/>
    </sheetView>
  </sheetViews>
  <sheetFormatPr defaultRowHeight="13.2" x14ac:dyDescent="0.25"/>
  <cols>
    <col min="1" max="1" width="17" customWidth="1"/>
    <col min="3" max="3" width="10.6640625" bestFit="1" customWidth="1"/>
    <col min="5" max="5" width="13.109375" bestFit="1" customWidth="1"/>
  </cols>
  <sheetData>
    <row r="1" spans="1:6" x14ac:dyDescent="0.25">
      <c r="B1" s="4" t="s">
        <v>15</v>
      </c>
    </row>
    <row r="2" spans="1:6" x14ac:dyDescent="0.25">
      <c r="B2" s="5" t="s">
        <v>4</v>
      </c>
      <c r="C2" s="15" t="s">
        <v>14</v>
      </c>
      <c r="D2" s="1" t="s">
        <v>3</v>
      </c>
    </row>
    <row r="3" spans="1:6" x14ac:dyDescent="0.25">
      <c r="B3" s="1"/>
      <c r="C3" s="7"/>
      <c r="D3" s="1"/>
    </row>
    <row r="4" spans="1:6" x14ac:dyDescent="0.25">
      <c r="B4" s="3" t="s">
        <v>2</v>
      </c>
      <c r="C4" s="14" t="s">
        <v>13</v>
      </c>
    </row>
    <row r="5" spans="1:6" x14ac:dyDescent="0.25">
      <c r="B5" s="1" t="s">
        <v>0</v>
      </c>
      <c r="C5" s="8">
        <v>5.4</v>
      </c>
      <c r="D5" s="1" t="s">
        <v>3</v>
      </c>
    </row>
    <row r="6" spans="1:6" x14ac:dyDescent="0.25">
      <c r="B6" s="5" t="s">
        <v>5</v>
      </c>
      <c r="C6" s="13">
        <v>1000000</v>
      </c>
      <c r="D6" s="1" t="s">
        <v>6</v>
      </c>
    </row>
    <row r="7" spans="1:6" x14ac:dyDescent="0.25">
      <c r="B7" s="5" t="s">
        <v>9</v>
      </c>
      <c r="C7" s="10">
        <v>40</v>
      </c>
      <c r="D7" s="2" t="s">
        <v>10</v>
      </c>
      <c r="E7" s="6"/>
    </row>
    <row r="9" spans="1:6" x14ac:dyDescent="0.25">
      <c r="A9" s="4" t="s">
        <v>7</v>
      </c>
    </row>
    <row r="11" spans="1:6" x14ac:dyDescent="0.25">
      <c r="A11" s="4" t="s">
        <v>8</v>
      </c>
      <c r="B11" s="10">
        <f>C11-0.1</f>
        <v>5.2000000000000011</v>
      </c>
      <c r="C11" s="10">
        <f>D11-0.1</f>
        <v>5.3000000000000007</v>
      </c>
      <c r="D11" s="12">
        <f>C5</f>
        <v>5.4</v>
      </c>
      <c r="E11" s="10">
        <f>D11+0.1</f>
        <v>5.5</v>
      </c>
      <c r="F11" s="10">
        <f>E11+0.1</f>
        <v>5.6</v>
      </c>
    </row>
    <row r="12" spans="1:6" x14ac:dyDescent="0.25">
      <c r="A12" s="1" t="s">
        <v>1</v>
      </c>
      <c r="B12" s="9">
        <f>-$C$7/1000*$C$6</f>
        <v>-40000</v>
      </c>
      <c r="C12" s="9">
        <f t="shared" ref="C12:E12" si="0">-$C$7/1000*$C$6</f>
        <v>-40000</v>
      </c>
      <c r="D12" s="9">
        <f t="shared" si="0"/>
        <v>-40000</v>
      </c>
      <c r="E12" s="9">
        <f t="shared" si="0"/>
        <v>-40000</v>
      </c>
      <c r="F12" s="9">
        <f>-$C$7/1000*$C$6</f>
        <v>-40000</v>
      </c>
    </row>
    <row r="13" spans="1:6" x14ac:dyDescent="0.25">
      <c r="A13" s="1" t="s">
        <v>11</v>
      </c>
      <c r="B13" s="9">
        <f>($C$5-B11)*$C$6</f>
        <v>199999.9999999993</v>
      </c>
      <c r="C13" s="9">
        <f>($C$5-C11)*$C$6</f>
        <v>99999.999999999651</v>
      </c>
      <c r="D13" s="9">
        <v>0</v>
      </c>
      <c r="E13" s="9">
        <v>0</v>
      </c>
      <c r="F13" s="9">
        <v>0</v>
      </c>
    </row>
    <row r="14" spans="1:6" x14ac:dyDescent="0.25">
      <c r="A14" s="16" t="s">
        <v>16</v>
      </c>
      <c r="B14" s="11">
        <f>B12+B13</f>
        <v>159999.9999999993</v>
      </c>
      <c r="C14" s="11">
        <f t="shared" ref="C14:F14" si="1">C12+C13</f>
        <v>59999.999999999651</v>
      </c>
      <c r="D14" s="11">
        <f t="shared" si="1"/>
        <v>-40000</v>
      </c>
      <c r="E14" s="11">
        <f t="shared" si="1"/>
        <v>-40000</v>
      </c>
      <c r="F14" s="11">
        <f t="shared" si="1"/>
        <v>-40000</v>
      </c>
    </row>
    <row r="17" spans="1:12" x14ac:dyDescent="0.25">
      <c r="C17" s="17" t="s">
        <v>17</v>
      </c>
      <c r="D17" s="18" t="s">
        <v>11</v>
      </c>
      <c r="E17" s="19">
        <f>C13</f>
        <v>99999.999999999651</v>
      </c>
    </row>
    <row r="18" spans="1:12" x14ac:dyDescent="0.25">
      <c r="D18" s="18" t="s">
        <v>23</v>
      </c>
      <c r="E18" s="20">
        <f>C6*C11</f>
        <v>5300000.0000000009</v>
      </c>
      <c r="K18" s="16" t="s">
        <v>18</v>
      </c>
    </row>
    <row r="19" spans="1:12" x14ac:dyDescent="0.25">
      <c r="D19" s="16" t="s">
        <v>12</v>
      </c>
      <c r="E19" s="21">
        <f>E17+E18</f>
        <v>5400000.0000000009</v>
      </c>
      <c r="K19" s="23">
        <f>C5-C7/1000</f>
        <v>5.36</v>
      </c>
      <c r="L19" s="16" t="s">
        <v>3</v>
      </c>
    </row>
    <row r="20" spans="1:12" x14ac:dyDescent="0.25">
      <c r="D20" s="18" t="s">
        <v>19</v>
      </c>
      <c r="E20" s="22">
        <f>E19+C12</f>
        <v>5360000.0000000009</v>
      </c>
    </row>
    <row r="22" spans="1:12" x14ac:dyDescent="0.25">
      <c r="A22" s="18" t="s">
        <v>20</v>
      </c>
      <c r="B22" s="18" t="s">
        <v>21</v>
      </c>
      <c r="C22" s="24">
        <v>40</v>
      </c>
      <c r="D22" s="16" t="s">
        <v>22</v>
      </c>
      <c r="E22" s="25">
        <v>1000000</v>
      </c>
      <c r="F22" s="26" t="s">
        <v>6</v>
      </c>
    </row>
    <row r="23" spans="1:12" x14ac:dyDescent="0.25">
      <c r="B23" s="17" t="s">
        <v>6</v>
      </c>
      <c r="C23" s="25">
        <v>1000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Put</vt:lpstr>
    </vt:vector>
  </TitlesOfParts>
  <Company>WHSilva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 Henrique</dc:creator>
  <cp:lastModifiedBy>beren</cp:lastModifiedBy>
  <cp:lastPrinted>2007-09-13T20:24:05Z</cp:lastPrinted>
  <dcterms:created xsi:type="dcterms:W3CDTF">2003-12-11T14:52:15Z</dcterms:created>
  <dcterms:modified xsi:type="dcterms:W3CDTF">2020-09-04T23:33:31Z</dcterms:modified>
</cp:coreProperties>
</file>