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1 investimentos\"/>
    </mc:Choice>
  </mc:AlternateContent>
  <xr:revisionPtr revIDLastSave="0" documentId="13_ncr:1_{5E55759A-0F1A-4802-97D9-D88922F3E7FD}" xr6:coauthVersionLast="47" xr6:coauthVersionMax="47" xr10:uidLastSave="{00000000-0000-0000-0000-000000000000}"/>
  <bookViews>
    <workbookView xWindow="-110" yWindow="-110" windowWidth="19420" windowHeight="11020" xr2:uid="{A7240727-D5F6-4277-B326-58055959C0C0}"/>
  </bookViews>
  <sheets>
    <sheet name="Pós Fixad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2" l="1"/>
  <c r="Q70" i="2" s="1"/>
  <c r="P69" i="2"/>
  <c r="Q69" i="2" s="1"/>
  <c r="P68" i="2"/>
  <c r="Q68" i="2" s="1"/>
  <c r="P67" i="2"/>
  <c r="Q67" i="2" s="1"/>
  <c r="P66" i="2"/>
  <c r="Q66" i="2" s="1"/>
  <c r="P65" i="2"/>
  <c r="Q65" i="2" s="1"/>
  <c r="P64" i="2"/>
  <c r="Q64" i="2" s="1"/>
  <c r="P63" i="2"/>
  <c r="Q63" i="2" s="1"/>
  <c r="P62" i="2"/>
  <c r="Q62" i="2" s="1"/>
  <c r="P61" i="2"/>
  <c r="Q61" i="2" s="1"/>
  <c r="P60" i="2"/>
  <c r="Q60" i="2" s="1"/>
  <c r="P59" i="2"/>
  <c r="Q59" i="2" s="1"/>
  <c r="P58" i="2"/>
  <c r="Q58" i="2" s="1"/>
  <c r="P57" i="2"/>
  <c r="Q57" i="2" s="1"/>
  <c r="P56" i="2"/>
  <c r="Q56" i="2" s="1"/>
  <c r="P55" i="2"/>
  <c r="Q55" i="2" s="1"/>
  <c r="P54" i="2"/>
  <c r="Q54" i="2" s="1"/>
  <c r="P53" i="2"/>
  <c r="Q53" i="2" s="1"/>
  <c r="P52" i="2"/>
  <c r="Q52" i="2" s="1"/>
  <c r="P51" i="2"/>
  <c r="Q51" i="2" s="1"/>
  <c r="P50" i="2"/>
  <c r="Q50" i="2" s="1"/>
  <c r="P49" i="2"/>
  <c r="Q49" i="2" s="1"/>
  <c r="P8" i="2"/>
  <c r="Q8" i="2" s="1"/>
  <c r="P48" i="2" l="1"/>
  <c r="Q48" i="2" s="1"/>
  <c r="P47" i="2"/>
  <c r="Q47" i="2" s="1"/>
  <c r="P46" i="2"/>
  <c r="Q46" i="2" s="1"/>
  <c r="P45" i="2"/>
  <c r="Q45" i="2" s="1"/>
  <c r="P44" i="2"/>
  <c r="Q44" i="2" s="1"/>
  <c r="P43" i="2"/>
  <c r="Q43" i="2" s="1"/>
  <c r="P42" i="2"/>
  <c r="Q42" i="2" s="1"/>
  <c r="P41" i="2"/>
  <c r="Q41" i="2" s="1"/>
  <c r="P40" i="2"/>
  <c r="Q40" i="2" s="1"/>
  <c r="P39" i="2"/>
  <c r="Q39" i="2" s="1"/>
  <c r="P38" i="2"/>
  <c r="Q38" i="2" s="1"/>
  <c r="P37" i="2"/>
  <c r="Q3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P17" i="2"/>
  <c r="Q17" i="2" s="1"/>
  <c r="P16" i="2"/>
  <c r="Q16" i="2" s="1"/>
  <c r="P15" i="2"/>
  <c r="Q15" i="2" s="1"/>
  <c r="P14" i="2"/>
  <c r="Q14" i="2" s="1"/>
  <c r="P13" i="2"/>
  <c r="Q13" i="2" s="1"/>
  <c r="P12" i="2"/>
  <c r="Q12" i="2" s="1"/>
  <c r="P11" i="2"/>
  <c r="Q11" i="2" s="1"/>
  <c r="P10" i="2"/>
  <c r="Q10" i="2" s="1"/>
  <c r="P9" i="2"/>
  <c r="Q9" i="2" s="1"/>
  <c r="R8" i="2" l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V16" i="2" s="1"/>
</calcChain>
</file>

<file path=xl/sharedStrings.xml><?xml version="1.0" encoding="utf-8"?>
<sst xmlns="http://schemas.openxmlformats.org/spreadsheetml/2006/main" count="30" uniqueCount="27">
  <si>
    <t>Data da aplicação</t>
  </si>
  <si>
    <t>Rentabilidade</t>
  </si>
  <si>
    <t>Data</t>
  </si>
  <si>
    <t>ao ano</t>
  </si>
  <si>
    <t>Prazo</t>
  </si>
  <si>
    <t>dias</t>
  </si>
  <si>
    <t xml:space="preserve">VF </t>
  </si>
  <si>
    <t>?</t>
  </si>
  <si>
    <t>Valor investido (VP)</t>
  </si>
  <si>
    <t>Taxa de Juros (i)</t>
  </si>
  <si>
    <t>Cálculo Passo a Passo</t>
  </si>
  <si>
    <t>CDI</t>
  </si>
  <si>
    <t>dias úteis</t>
  </si>
  <si>
    <t>Dias</t>
  </si>
  <si>
    <t>Úteis</t>
  </si>
  <si>
    <t>CDI diário</t>
  </si>
  <si>
    <t>ao dia</t>
  </si>
  <si>
    <t>acumulada</t>
  </si>
  <si>
    <t xml:space="preserve">Valor Futuro = </t>
  </si>
  <si>
    <t>Cálculo da Rentabilidade</t>
  </si>
  <si>
    <t>Fórmula Automática</t>
  </si>
  <si>
    <t>LCI PÓS FIXADA</t>
  </si>
  <si>
    <t>99% CDI</t>
  </si>
  <si>
    <t>5.000  x  ( 1 + 0,006972)</t>
  </si>
  <si>
    <t>5000 x  1,006972</t>
  </si>
  <si>
    <t>VP x ( 1 + Rentabilidade Acumulada)</t>
  </si>
  <si>
    <t>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</si>
</sst>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%"/>
    <numFmt numFmtId="165" formatCode="0.000000%"/>
  </numFmts>
  <fonts count="9" x14ac:knownFonts="1">
    <font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.5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u/>
      <sz val="10.5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2" fillId="0" borderId="4" xfId="0" applyFont="1" applyBorder="1"/>
    <xf numFmtId="16" fontId="4" fillId="0" borderId="4" xfId="0" applyNumberFormat="1" applyFont="1" applyBorder="1"/>
    <xf numFmtId="10" fontId="2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0" xfId="2" applyNumberFormat="1" applyFont="1" applyBorder="1"/>
    <xf numFmtId="164" fontId="2" fillId="2" borderId="0" xfId="2" applyNumberFormat="1" applyFont="1" applyFill="1" applyBorder="1"/>
    <xf numFmtId="4" fontId="2" fillId="0" borderId="0" xfId="0" applyNumberFormat="1" applyFont="1" applyAlignment="1">
      <alignment horizontal="left"/>
    </xf>
    <xf numFmtId="0" fontId="1" fillId="0" borderId="4" xfId="0" applyFont="1" applyBorder="1"/>
    <xf numFmtId="4" fontId="1" fillId="2" borderId="0" xfId="0" applyNumberFormat="1" applyFont="1" applyFill="1" applyAlignment="1">
      <alignment horizontal="center"/>
    </xf>
    <xf numFmtId="43" fontId="1" fillId="2" borderId="0" xfId="1" applyFont="1" applyFill="1" applyBorder="1"/>
    <xf numFmtId="4" fontId="1" fillId="0" borderId="0" xfId="0" applyNumberFormat="1" applyFont="1" applyAlignment="1">
      <alignment horizontal="center"/>
    </xf>
    <xf numFmtId="165" fontId="2" fillId="2" borderId="0" xfId="2" applyNumberFormat="1" applyFont="1" applyFill="1" applyBorder="1"/>
    <xf numFmtId="0" fontId="2" fillId="0" borderId="8" xfId="0" applyFont="1" applyBorder="1"/>
    <xf numFmtId="0" fontId="7" fillId="3" borderId="4" xfId="0" applyFont="1" applyFill="1" applyBorder="1"/>
    <xf numFmtId="0" fontId="8" fillId="3" borderId="0" xfId="0" applyFont="1" applyFill="1"/>
    <xf numFmtId="0" fontId="8" fillId="3" borderId="5" xfId="0" applyFont="1" applyFill="1" applyBorder="1"/>
    <xf numFmtId="0" fontId="2" fillId="3" borderId="0" xfId="0" applyFont="1" applyFill="1"/>
    <xf numFmtId="0" fontId="8" fillId="3" borderId="4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0" xfId="0" applyFont="1" applyFill="1" applyAlignment="1">
      <alignment horizontal="center"/>
    </xf>
    <xf numFmtId="4" fontId="2" fillId="4" borderId="0" xfId="0" applyNumberFormat="1" applyFont="1" applyFill="1" applyAlignment="1">
      <alignment horizontal="center"/>
    </xf>
    <xf numFmtId="16" fontId="2" fillId="4" borderId="0" xfId="0" applyNumberFormat="1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64" fontId="1" fillId="2" borderId="0" xfId="2" applyNumberFormat="1" applyFont="1" applyFill="1" applyBorder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49C1-7B0F-4E01-93C9-B75B05D39DE6}">
  <sheetPr>
    <tabColor theme="4"/>
  </sheetPr>
  <dimension ref="I1:Y71"/>
  <sheetViews>
    <sheetView showGridLines="0" tabSelected="1" topLeftCell="C1" zoomScale="80" zoomScaleNormal="80" workbookViewId="0">
      <selection activeCell="M8" sqref="M8"/>
    </sheetView>
  </sheetViews>
  <sheetFormatPr defaultRowHeight="14.5" x14ac:dyDescent="0.35"/>
  <cols>
    <col min="8" max="8" width="4.6328125" customWidth="1"/>
    <col min="9" max="9" width="16.6328125" customWidth="1"/>
    <col min="10" max="10" width="12.453125" customWidth="1"/>
    <col min="11" max="11" width="9" customWidth="1"/>
    <col min="12" max="12" width="2" customWidth="1"/>
    <col min="13" max="13" width="10" customWidth="1"/>
    <col min="14" max="14" width="6.6328125" customWidth="1"/>
    <col min="15" max="15" width="9.6328125" customWidth="1"/>
    <col min="16" max="16" width="10.1796875" bestFit="1" customWidth="1"/>
    <col min="17" max="17" width="9.6328125" customWidth="1"/>
    <col min="18" max="18" width="11.6328125" customWidth="1"/>
    <col min="19" max="19" width="3.6328125" customWidth="1"/>
    <col min="20" max="20" width="1.6328125" customWidth="1"/>
    <col min="21" max="21" width="12.6328125" customWidth="1"/>
    <col min="22" max="22" width="10.54296875" customWidth="1"/>
    <col min="25" max="25" width="2.6328125" customWidth="1"/>
  </cols>
  <sheetData>
    <row r="1" spans="9:25" x14ac:dyDescent="0.35"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9:25" x14ac:dyDescent="0.35">
      <c r="I2" s="45" t="s">
        <v>21</v>
      </c>
      <c r="J2" s="46"/>
      <c r="K2" s="47"/>
      <c r="L2" s="3"/>
      <c r="M2" s="48" t="s">
        <v>19</v>
      </c>
      <c r="N2" s="48"/>
      <c r="O2" s="48"/>
      <c r="P2" s="48"/>
      <c r="Q2" s="48"/>
      <c r="R2" s="48"/>
      <c r="S2" s="48"/>
      <c r="U2" s="48" t="s">
        <v>10</v>
      </c>
      <c r="V2" s="48"/>
      <c r="W2" s="48"/>
      <c r="X2" s="48"/>
      <c r="Y2" s="48"/>
    </row>
    <row r="3" spans="9:25" x14ac:dyDescent="0.35">
      <c r="I3" s="34"/>
      <c r="J3" s="35"/>
      <c r="K3" s="36"/>
      <c r="L3" s="3"/>
      <c r="M3" s="37"/>
      <c r="N3" s="37"/>
      <c r="O3" s="37"/>
      <c r="P3" s="37"/>
      <c r="Q3" s="37"/>
      <c r="R3" s="37"/>
      <c r="S3" s="37"/>
      <c r="U3" s="35"/>
      <c r="V3" s="35"/>
      <c r="W3" s="35"/>
      <c r="X3" s="35"/>
      <c r="Y3" s="35"/>
    </row>
    <row r="4" spans="9:25" x14ac:dyDescent="0.35">
      <c r="I4" s="20"/>
      <c r="J4" s="3"/>
      <c r="K4" s="9"/>
      <c r="L4" s="3"/>
      <c r="M4" s="4"/>
      <c r="N4" s="5"/>
      <c r="O4" s="5"/>
      <c r="P4" s="5"/>
      <c r="Q4" s="5"/>
      <c r="R4" s="5"/>
      <c r="S4" s="6"/>
      <c r="U4" s="4"/>
      <c r="V4" s="5"/>
      <c r="W4" s="5"/>
      <c r="X4" s="5"/>
      <c r="Y4" s="19"/>
    </row>
    <row r="5" spans="9:25" x14ac:dyDescent="0.35">
      <c r="I5" s="20"/>
      <c r="J5" s="3"/>
      <c r="K5" s="9"/>
      <c r="L5" s="3"/>
      <c r="M5" s="7"/>
      <c r="N5" s="8" t="s">
        <v>13</v>
      </c>
      <c r="O5" s="8" t="s">
        <v>15</v>
      </c>
      <c r="P5" s="8" t="s">
        <v>15</v>
      </c>
      <c r="Q5" s="8"/>
      <c r="R5" s="8" t="s">
        <v>1</v>
      </c>
      <c r="S5" s="9"/>
      <c r="U5" s="28" t="s">
        <v>18</v>
      </c>
      <c r="V5" s="3" t="s">
        <v>25</v>
      </c>
      <c r="W5" s="3"/>
      <c r="X5" s="3"/>
      <c r="Y5" s="21"/>
    </row>
    <row r="6" spans="9:25" x14ac:dyDescent="0.35">
      <c r="I6" s="11"/>
      <c r="J6" s="3"/>
      <c r="K6" s="9"/>
      <c r="L6" s="3"/>
      <c r="M6" s="16" t="s">
        <v>2</v>
      </c>
      <c r="N6" s="17" t="s">
        <v>14</v>
      </c>
      <c r="O6" s="17" t="s">
        <v>3</v>
      </c>
      <c r="P6" s="17" t="s">
        <v>16</v>
      </c>
      <c r="Q6" s="17" t="s">
        <v>22</v>
      </c>
      <c r="R6" s="17" t="s">
        <v>17</v>
      </c>
      <c r="S6" s="10"/>
      <c r="U6" s="11"/>
      <c r="V6" s="3" t="s">
        <v>23</v>
      </c>
      <c r="W6" s="3"/>
      <c r="X6" s="3"/>
      <c r="Y6" s="21"/>
    </row>
    <row r="7" spans="9:25" ht="8.25" customHeight="1" x14ac:dyDescent="0.35">
      <c r="I7" s="11"/>
      <c r="J7" s="3"/>
      <c r="K7" s="9"/>
      <c r="L7" s="3"/>
      <c r="M7" s="11"/>
      <c r="N7" s="3"/>
      <c r="O7" s="3"/>
      <c r="P7" s="3"/>
      <c r="Q7" s="3"/>
      <c r="R7" s="3"/>
      <c r="S7" s="10"/>
      <c r="U7" s="11"/>
      <c r="W7" s="3"/>
      <c r="X7" s="3"/>
      <c r="Y7" s="21"/>
    </row>
    <row r="8" spans="9:25" x14ac:dyDescent="0.35">
      <c r="I8" s="39" t="s">
        <v>8</v>
      </c>
      <c r="J8" s="42">
        <v>5000</v>
      </c>
      <c r="K8" s="40"/>
      <c r="L8" s="3"/>
      <c r="M8" s="12">
        <v>43922</v>
      </c>
      <c r="N8" s="18">
        <v>0</v>
      </c>
      <c r="O8" s="13">
        <v>2.5000000000000001E-2</v>
      </c>
      <c r="P8" s="32">
        <f>(1+O8)^(1/252)-1</f>
        <v>9.7991358737781198E-5</v>
      </c>
      <c r="Q8" s="26">
        <f>0.99*P8</f>
        <v>9.7011445150403379E-5</v>
      </c>
      <c r="R8" s="25">
        <f>Q8</f>
        <v>9.7011445150403379E-5</v>
      </c>
      <c r="S8" s="9"/>
      <c r="U8" s="11"/>
      <c r="V8" s="3" t="s">
        <v>24</v>
      </c>
      <c r="W8" s="3"/>
      <c r="X8" s="3"/>
      <c r="Y8" s="21"/>
    </row>
    <row r="9" spans="9:25" x14ac:dyDescent="0.35">
      <c r="I9" s="39" t="s">
        <v>0</v>
      </c>
      <c r="J9" s="43" t="s">
        <v>26</v>
      </c>
      <c r="K9" s="40"/>
      <c r="L9" s="3"/>
      <c r="M9" s="12">
        <v>43923</v>
      </c>
      <c r="N9" s="18">
        <v>1</v>
      </c>
      <c r="O9" s="13">
        <v>2.5000000000000001E-2</v>
      </c>
      <c r="P9" s="32">
        <f t="shared" ref="P9:P70" si="0">(1+O9)^(1/252)-1</f>
        <v>9.7991358737781198E-5</v>
      </c>
      <c r="Q9" s="26">
        <f t="shared" ref="Q9:Q70" si="1">0.99*P9</f>
        <v>9.7011445150403379E-5</v>
      </c>
      <c r="R9" s="26">
        <f t="shared" ref="R9:R70" si="2">R8+Q9</f>
        <v>1.9402289030080676E-4</v>
      </c>
      <c r="S9" s="9"/>
      <c r="T9" s="1"/>
      <c r="U9" s="20"/>
      <c r="V9" s="29">
        <v>5034.8599999999997</v>
      </c>
      <c r="Y9" s="21"/>
    </row>
    <row r="10" spans="9:25" x14ac:dyDescent="0.35">
      <c r="I10" s="39" t="s">
        <v>4</v>
      </c>
      <c r="J10" s="41">
        <v>90</v>
      </c>
      <c r="K10" s="40" t="s">
        <v>5</v>
      </c>
      <c r="L10" s="3"/>
      <c r="M10" s="12">
        <v>43924</v>
      </c>
      <c r="N10" s="18">
        <v>2</v>
      </c>
      <c r="O10" s="13">
        <v>2.5000000000000001E-2</v>
      </c>
      <c r="P10" s="32">
        <f t="shared" si="0"/>
        <v>9.7991358737781198E-5</v>
      </c>
      <c r="Q10" s="26">
        <f t="shared" si="1"/>
        <v>9.7011445150403379E-5</v>
      </c>
      <c r="R10" s="26">
        <f t="shared" si="2"/>
        <v>2.9103433545121012E-4</v>
      </c>
      <c r="S10" s="9"/>
      <c r="U10" s="22"/>
      <c r="V10" s="23"/>
      <c r="W10" s="23"/>
      <c r="X10" s="23"/>
      <c r="Y10" s="24"/>
    </row>
    <row r="11" spans="9:25" x14ac:dyDescent="0.35">
      <c r="I11" s="39" t="s">
        <v>4</v>
      </c>
      <c r="J11" s="41">
        <v>62</v>
      </c>
      <c r="K11" s="40" t="s">
        <v>12</v>
      </c>
      <c r="L11" s="3"/>
      <c r="M11" s="12">
        <v>43927</v>
      </c>
      <c r="N11" s="18">
        <v>3</v>
      </c>
      <c r="O11" s="13">
        <v>2.5000000000000001E-2</v>
      </c>
      <c r="P11" s="32">
        <f t="shared" si="0"/>
        <v>9.7991358737781198E-5</v>
      </c>
      <c r="Q11" s="26">
        <f t="shared" si="1"/>
        <v>9.7011445150403379E-5</v>
      </c>
      <c r="R11" s="26">
        <f t="shared" si="2"/>
        <v>3.8804578060161352E-4</v>
      </c>
      <c r="S11" s="9"/>
    </row>
    <row r="12" spans="9:25" x14ac:dyDescent="0.35">
      <c r="I12" s="39" t="s">
        <v>9</v>
      </c>
      <c r="J12" s="44">
        <v>0.99</v>
      </c>
      <c r="K12" s="40" t="s">
        <v>11</v>
      </c>
      <c r="L12" s="3"/>
      <c r="M12" s="12">
        <v>43928</v>
      </c>
      <c r="N12" s="18">
        <v>4</v>
      </c>
      <c r="O12" s="13">
        <v>2.5000000000000001E-2</v>
      </c>
      <c r="P12" s="32">
        <f t="shared" si="0"/>
        <v>9.7991358737781198E-5</v>
      </c>
      <c r="Q12" s="26">
        <f t="shared" si="1"/>
        <v>9.7011445150403379E-5</v>
      </c>
      <c r="R12" s="26">
        <f t="shared" si="2"/>
        <v>4.8505722575201691E-4</v>
      </c>
      <c r="S12" s="9"/>
    </row>
    <row r="13" spans="9:25" x14ac:dyDescent="0.35">
      <c r="I13" s="39" t="s">
        <v>6</v>
      </c>
      <c r="J13" s="41" t="s">
        <v>7</v>
      </c>
      <c r="K13" s="40"/>
      <c r="L13" s="3"/>
      <c r="M13" s="12">
        <v>43929</v>
      </c>
      <c r="N13" s="18">
        <v>5</v>
      </c>
      <c r="O13" s="13">
        <v>2.5000000000000001E-2</v>
      </c>
      <c r="P13" s="32">
        <f t="shared" si="0"/>
        <v>9.7991358737781198E-5</v>
      </c>
      <c r="Q13" s="26">
        <f t="shared" si="1"/>
        <v>9.7011445150403379E-5</v>
      </c>
      <c r="R13" s="26">
        <f t="shared" si="2"/>
        <v>5.8206867090242025E-4</v>
      </c>
      <c r="S13" s="9"/>
      <c r="U13" s="45" t="s">
        <v>20</v>
      </c>
      <c r="V13" s="46"/>
      <c r="W13" s="46"/>
      <c r="X13" s="46"/>
      <c r="Y13" s="47"/>
    </row>
    <row r="14" spans="9:25" x14ac:dyDescent="0.35">
      <c r="I14" s="28"/>
      <c r="K14" s="9"/>
      <c r="L14" s="3"/>
      <c r="M14" s="12">
        <v>43930</v>
      </c>
      <c r="N14" s="18">
        <v>6</v>
      </c>
      <c r="O14" s="13">
        <v>2.5000000000000001E-2</v>
      </c>
      <c r="P14" s="32">
        <f t="shared" si="0"/>
        <v>9.7991358737781198E-5</v>
      </c>
      <c r="Q14" s="26">
        <f t="shared" si="1"/>
        <v>9.7011445150403379E-5</v>
      </c>
      <c r="R14" s="26">
        <f t="shared" si="2"/>
        <v>6.7908011605282358E-4</v>
      </c>
      <c r="S14" s="9"/>
      <c r="U14" s="38"/>
      <c r="V14" s="35"/>
      <c r="W14" s="35"/>
      <c r="X14" s="35"/>
      <c r="Y14" s="36"/>
    </row>
    <row r="15" spans="9:25" x14ac:dyDescent="0.35">
      <c r="I15" s="14"/>
      <c r="J15" s="15"/>
      <c r="K15" s="33"/>
      <c r="L15" s="3"/>
      <c r="M15" s="12">
        <v>43934</v>
      </c>
      <c r="N15" s="18">
        <v>7</v>
      </c>
      <c r="O15" s="13">
        <v>2.5000000000000001E-2</v>
      </c>
      <c r="P15" s="32">
        <f t="shared" si="0"/>
        <v>9.7991358737781198E-5</v>
      </c>
      <c r="Q15" s="26">
        <f t="shared" si="1"/>
        <v>9.7011445150403379E-5</v>
      </c>
      <c r="R15" s="26">
        <f t="shared" si="2"/>
        <v>7.7609156120322692E-4</v>
      </c>
      <c r="S15" s="9"/>
      <c r="U15" s="11"/>
      <c r="V15" s="3"/>
      <c r="W15" s="3"/>
      <c r="X15" s="3"/>
      <c r="Y15" s="21"/>
    </row>
    <row r="16" spans="9:25" x14ac:dyDescent="0.35">
      <c r="I16" s="3"/>
      <c r="J16" s="3"/>
      <c r="K16" s="3"/>
      <c r="L16" s="3"/>
      <c r="M16" s="12">
        <v>43935</v>
      </c>
      <c r="N16" s="18">
        <v>8</v>
      </c>
      <c r="O16" s="13">
        <v>2.5000000000000001E-2</v>
      </c>
      <c r="P16" s="32">
        <f t="shared" si="0"/>
        <v>9.7991358737781198E-5</v>
      </c>
      <c r="Q16" s="26">
        <f t="shared" si="1"/>
        <v>9.7011445150403379E-5</v>
      </c>
      <c r="R16" s="26">
        <f t="shared" si="2"/>
        <v>8.7310300635363026E-4</v>
      </c>
      <c r="S16" s="9"/>
      <c r="U16" s="28" t="s">
        <v>18</v>
      </c>
      <c r="V16" s="30">
        <f>J8*(1+R70)</f>
        <v>5034.8608062224084</v>
      </c>
      <c r="W16" s="3"/>
      <c r="X16" s="3"/>
      <c r="Y16" s="21"/>
    </row>
    <row r="17" spans="9:25" x14ac:dyDescent="0.35">
      <c r="I17" s="3"/>
      <c r="J17" s="3"/>
      <c r="K17" s="3"/>
      <c r="L17" s="3"/>
      <c r="M17" s="12">
        <v>43936</v>
      </c>
      <c r="N17" s="18">
        <v>9</v>
      </c>
      <c r="O17" s="13">
        <v>2.5000000000000001E-2</v>
      </c>
      <c r="P17" s="32">
        <f t="shared" si="0"/>
        <v>9.7991358737781198E-5</v>
      </c>
      <c r="Q17" s="26">
        <f t="shared" si="1"/>
        <v>9.7011445150403379E-5</v>
      </c>
      <c r="R17" s="26">
        <f t="shared" si="2"/>
        <v>9.701144515040336E-4</v>
      </c>
      <c r="S17" s="9"/>
      <c r="U17" s="11"/>
      <c r="V17" s="3"/>
      <c r="W17" s="3"/>
      <c r="X17" s="3"/>
      <c r="Y17" s="21"/>
    </row>
    <row r="18" spans="9:25" x14ac:dyDescent="0.35">
      <c r="I18" s="3"/>
      <c r="J18" s="3"/>
      <c r="K18" s="3"/>
      <c r="L18" s="3"/>
      <c r="M18" s="12">
        <v>43937</v>
      </c>
      <c r="N18" s="18">
        <v>10</v>
      </c>
      <c r="O18" s="13">
        <v>2.8000000000000001E-2</v>
      </c>
      <c r="P18" s="32">
        <f t="shared" si="0"/>
        <v>1.0959000070798197E-4</v>
      </c>
      <c r="Q18" s="26">
        <f t="shared" si="1"/>
        <v>1.0849410070090215E-4</v>
      </c>
      <c r="R18" s="26">
        <f t="shared" si="2"/>
        <v>1.0786085522049359E-3</v>
      </c>
      <c r="S18" s="9"/>
      <c r="U18" s="14"/>
      <c r="V18" s="23"/>
      <c r="W18" s="15"/>
      <c r="X18" s="15"/>
      <c r="Y18" s="24"/>
    </row>
    <row r="19" spans="9:25" x14ac:dyDescent="0.35">
      <c r="I19" s="3"/>
      <c r="J19" s="27"/>
      <c r="K19" s="3"/>
      <c r="L19" s="3"/>
      <c r="M19" s="12">
        <v>43938</v>
      </c>
      <c r="N19" s="18">
        <v>11</v>
      </c>
      <c r="O19" s="13">
        <v>2.8000000000000001E-2</v>
      </c>
      <c r="P19" s="32">
        <f t="shared" si="0"/>
        <v>1.0959000070798197E-4</v>
      </c>
      <c r="Q19" s="26">
        <f t="shared" si="1"/>
        <v>1.0849410070090215E-4</v>
      </c>
      <c r="R19" s="26">
        <f t="shared" si="2"/>
        <v>1.1871026529058381E-3</v>
      </c>
      <c r="S19" s="9"/>
      <c r="U19" s="3"/>
      <c r="V19" s="3"/>
      <c r="W19" s="3"/>
      <c r="X19" s="3"/>
    </row>
    <row r="20" spans="9:25" x14ac:dyDescent="0.35">
      <c r="I20" s="3"/>
      <c r="J20" s="3"/>
      <c r="K20" s="3"/>
      <c r="L20" s="3"/>
      <c r="M20" s="12">
        <v>43941</v>
      </c>
      <c r="N20" s="18">
        <v>12</v>
      </c>
      <c r="O20" s="13">
        <v>2.8000000000000001E-2</v>
      </c>
      <c r="P20" s="32">
        <f t="shared" si="0"/>
        <v>1.0959000070798197E-4</v>
      </c>
      <c r="Q20" s="26">
        <f t="shared" si="1"/>
        <v>1.0849410070090215E-4</v>
      </c>
      <c r="R20" s="26">
        <f t="shared" si="2"/>
        <v>1.2955967536067404E-3</v>
      </c>
      <c r="S20" s="9"/>
      <c r="V20" s="31"/>
    </row>
    <row r="21" spans="9:25" x14ac:dyDescent="0.35">
      <c r="M21" s="12">
        <v>43942</v>
      </c>
      <c r="N21" s="18">
        <v>13</v>
      </c>
      <c r="O21" s="13">
        <v>2.8000000000000001E-2</v>
      </c>
      <c r="P21" s="32">
        <f t="shared" si="0"/>
        <v>1.0959000070798197E-4</v>
      </c>
      <c r="Q21" s="26">
        <f t="shared" si="1"/>
        <v>1.0849410070090215E-4</v>
      </c>
      <c r="R21" s="26">
        <f t="shared" si="2"/>
        <v>1.4040908543076426E-3</v>
      </c>
      <c r="S21" s="21"/>
    </row>
    <row r="22" spans="9:25" x14ac:dyDescent="0.35">
      <c r="M22" s="12">
        <v>43943</v>
      </c>
      <c r="N22" s="18">
        <v>14</v>
      </c>
      <c r="O22" s="13">
        <v>2.8000000000000001E-2</v>
      </c>
      <c r="P22" s="32">
        <f t="shared" si="0"/>
        <v>1.0959000070798197E-4</v>
      </c>
      <c r="Q22" s="26">
        <f t="shared" si="1"/>
        <v>1.0849410070090215E-4</v>
      </c>
      <c r="R22" s="26">
        <f t="shared" si="2"/>
        <v>1.5125849550085449E-3</v>
      </c>
      <c r="S22" s="21"/>
    </row>
    <row r="23" spans="9:25" x14ac:dyDescent="0.35">
      <c r="M23" s="12">
        <v>43944</v>
      </c>
      <c r="N23" s="18">
        <v>15</v>
      </c>
      <c r="O23" s="13">
        <v>2.8000000000000001E-2</v>
      </c>
      <c r="P23" s="32">
        <f t="shared" si="0"/>
        <v>1.0959000070798197E-4</v>
      </c>
      <c r="Q23" s="26">
        <f t="shared" si="1"/>
        <v>1.0849410070090215E-4</v>
      </c>
      <c r="R23" s="26">
        <f t="shared" si="2"/>
        <v>1.6210790557094471E-3</v>
      </c>
      <c r="S23" s="21"/>
    </row>
    <row r="24" spans="9:25" x14ac:dyDescent="0.35">
      <c r="M24" s="12">
        <v>43945</v>
      </c>
      <c r="N24" s="18">
        <v>16</v>
      </c>
      <c r="O24" s="13">
        <v>2.8000000000000001E-2</v>
      </c>
      <c r="P24" s="32">
        <f t="shared" si="0"/>
        <v>1.0959000070798197E-4</v>
      </c>
      <c r="Q24" s="26">
        <f t="shared" si="1"/>
        <v>1.0849410070090215E-4</v>
      </c>
      <c r="R24" s="26">
        <f t="shared" si="2"/>
        <v>1.7295731564103494E-3</v>
      </c>
      <c r="S24" s="21"/>
    </row>
    <row r="25" spans="9:25" x14ac:dyDescent="0.35">
      <c r="M25" s="12">
        <v>43948</v>
      </c>
      <c r="N25" s="18">
        <v>17</v>
      </c>
      <c r="O25" s="13">
        <v>2.8000000000000001E-2</v>
      </c>
      <c r="P25" s="32">
        <f t="shared" si="0"/>
        <v>1.0959000070798197E-4</v>
      </c>
      <c r="Q25" s="26">
        <f t="shared" si="1"/>
        <v>1.0849410070090215E-4</v>
      </c>
      <c r="R25" s="26">
        <f t="shared" si="2"/>
        <v>1.8380672571112516E-3</v>
      </c>
      <c r="S25" s="21"/>
    </row>
    <row r="26" spans="9:25" x14ac:dyDescent="0.35">
      <c r="M26" s="12">
        <v>43949</v>
      </c>
      <c r="N26" s="18">
        <v>18</v>
      </c>
      <c r="O26" s="13">
        <v>2.8000000000000001E-2</v>
      </c>
      <c r="P26" s="32">
        <f t="shared" si="0"/>
        <v>1.0959000070798197E-4</v>
      </c>
      <c r="Q26" s="26">
        <f t="shared" si="1"/>
        <v>1.0849410070090215E-4</v>
      </c>
      <c r="R26" s="26">
        <f t="shared" si="2"/>
        <v>1.9465613578121539E-3</v>
      </c>
      <c r="S26" s="21"/>
    </row>
    <row r="27" spans="9:25" x14ac:dyDescent="0.35">
      <c r="M27" s="12">
        <v>43950</v>
      </c>
      <c r="N27" s="18">
        <v>19</v>
      </c>
      <c r="O27" s="13">
        <v>2.8000000000000001E-2</v>
      </c>
      <c r="P27" s="32">
        <f t="shared" si="0"/>
        <v>1.0959000070798197E-4</v>
      </c>
      <c r="Q27" s="26">
        <f t="shared" si="1"/>
        <v>1.0849410070090215E-4</v>
      </c>
      <c r="R27" s="26">
        <f t="shared" si="2"/>
        <v>2.0550554585130562E-3</v>
      </c>
      <c r="S27" s="21"/>
    </row>
    <row r="28" spans="9:25" x14ac:dyDescent="0.35">
      <c r="M28" s="12">
        <v>43951</v>
      </c>
      <c r="N28" s="18">
        <v>20</v>
      </c>
      <c r="O28" s="13">
        <v>2.8000000000000001E-2</v>
      </c>
      <c r="P28" s="32">
        <f t="shared" si="0"/>
        <v>1.0959000070798197E-4</v>
      </c>
      <c r="Q28" s="26">
        <f t="shared" si="1"/>
        <v>1.0849410070090215E-4</v>
      </c>
      <c r="R28" s="26">
        <f t="shared" si="2"/>
        <v>2.1635495592139584E-3</v>
      </c>
      <c r="S28" s="21"/>
    </row>
    <row r="29" spans="9:25" x14ac:dyDescent="0.35">
      <c r="M29" s="12">
        <v>43955</v>
      </c>
      <c r="N29" s="18">
        <v>21</v>
      </c>
      <c r="O29" s="13">
        <v>2.8000000000000001E-2</v>
      </c>
      <c r="P29" s="32">
        <f t="shared" si="0"/>
        <v>1.0959000070798197E-4</v>
      </c>
      <c r="Q29" s="26">
        <f t="shared" si="1"/>
        <v>1.0849410070090215E-4</v>
      </c>
      <c r="R29" s="26">
        <f t="shared" si="2"/>
        <v>2.2720436599148607E-3</v>
      </c>
      <c r="S29" s="21"/>
    </row>
    <row r="30" spans="9:25" x14ac:dyDescent="0.35">
      <c r="M30" s="12">
        <v>43956</v>
      </c>
      <c r="N30" s="18">
        <v>22</v>
      </c>
      <c r="O30" s="13">
        <v>2.8000000000000001E-2</v>
      </c>
      <c r="P30" s="32">
        <f t="shared" si="0"/>
        <v>1.0959000070798197E-4</v>
      </c>
      <c r="Q30" s="26">
        <f t="shared" si="1"/>
        <v>1.0849410070090215E-4</v>
      </c>
      <c r="R30" s="26">
        <f t="shared" si="2"/>
        <v>2.3805377606157629E-3</v>
      </c>
      <c r="S30" s="21"/>
    </row>
    <row r="31" spans="9:25" x14ac:dyDescent="0.35">
      <c r="M31" s="12">
        <v>43957</v>
      </c>
      <c r="N31" s="18">
        <v>23</v>
      </c>
      <c r="O31" s="13">
        <v>2.8000000000000001E-2</v>
      </c>
      <c r="P31" s="32">
        <f t="shared" si="0"/>
        <v>1.0959000070798197E-4</v>
      </c>
      <c r="Q31" s="26">
        <f t="shared" si="1"/>
        <v>1.0849410070090215E-4</v>
      </c>
      <c r="R31" s="26">
        <f t="shared" si="2"/>
        <v>2.4890318613166652E-3</v>
      </c>
      <c r="S31" s="21"/>
    </row>
    <row r="32" spans="9:25" x14ac:dyDescent="0.35">
      <c r="M32" s="12">
        <v>43958</v>
      </c>
      <c r="N32" s="18">
        <v>24</v>
      </c>
      <c r="O32" s="13">
        <v>2.8000000000000001E-2</v>
      </c>
      <c r="P32" s="32">
        <f t="shared" si="0"/>
        <v>1.0959000070798197E-4</v>
      </c>
      <c r="Q32" s="26">
        <f t="shared" si="1"/>
        <v>1.0849410070090215E-4</v>
      </c>
      <c r="R32" s="26">
        <f t="shared" si="2"/>
        <v>2.5975259620175674E-3</v>
      </c>
      <c r="S32" s="21"/>
    </row>
    <row r="33" spans="13:19" x14ac:dyDescent="0.35">
      <c r="M33" s="12">
        <v>43959</v>
      </c>
      <c r="N33" s="18">
        <v>25</v>
      </c>
      <c r="O33" s="13">
        <v>2.8000000000000001E-2</v>
      </c>
      <c r="P33" s="32">
        <f t="shared" si="0"/>
        <v>1.0959000070798197E-4</v>
      </c>
      <c r="Q33" s="26">
        <f t="shared" si="1"/>
        <v>1.0849410070090215E-4</v>
      </c>
      <c r="R33" s="26">
        <f t="shared" si="2"/>
        <v>2.7060200627184697E-3</v>
      </c>
      <c r="S33" s="21"/>
    </row>
    <row r="34" spans="13:19" x14ac:dyDescent="0.35">
      <c r="M34" s="12">
        <v>43962</v>
      </c>
      <c r="N34" s="18">
        <v>26</v>
      </c>
      <c r="O34" s="13">
        <v>2.8000000000000001E-2</v>
      </c>
      <c r="P34" s="32">
        <f t="shared" si="0"/>
        <v>1.0959000070798197E-4</v>
      </c>
      <c r="Q34" s="26">
        <f t="shared" si="1"/>
        <v>1.0849410070090215E-4</v>
      </c>
      <c r="R34" s="26">
        <f t="shared" si="2"/>
        <v>2.8145141634193719E-3</v>
      </c>
      <c r="S34" s="21"/>
    </row>
    <row r="35" spans="13:19" x14ac:dyDescent="0.35">
      <c r="M35" s="12">
        <v>43963</v>
      </c>
      <c r="N35" s="18">
        <v>27</v>
      </c>
      <c r="O35" s="13">
        <v>2.8000000000000001E-2</v>
      </c>
      <c r="P35" s="32">
        <f t="shared" si="0"/>
        <v>1.0959000070798197E-4</v>
      </c>
      <c r="Q35" s="26">
        <f t="shared" si="1"/>
        <v>1.0849410070090215E-4</v>
      </c>
      <c r="R35" s="26">
        <f t="shared" si="2"/>
        <v>2.9230082641202742E-3</v>
      </c>
      <c r="S35" s="21"/>
    </row>
    <row r="36" spans="13:19" x14ac:dyDescent="0.35">
      <c r="M36" s="12">
        <v>43964</v>
      </c>
      <c r="N36" s="18">
        <v>28</v>
      </c>
      <c r="O36" s="13">
        <v>2.8000000000000001E-2</v>
      </c>
      <c r="P36" s="32">
        <f t="shared" si="0"/>
        <v>1.0959000070798197E-4</v>
      </c>
      <c r="Q36" s="26">
        <f t="shared" si="1"/>
        <v>1.0849410070090215E-4</v>
      </c>
      <c r="R36" s="26">
        <f t="shared" si="2"/>
        <v>3.0315023648211765E-3</v>
      </c>
      <c r="S36" s="21"/>
    </row>
    <row r="37" spans="13:19" x14ac:dyDescent="0.35">
      <c r="M37" s="12">
        <v>43965</v>
      </c>
      <c r="N37" s="18">
        <v>29</v>
      </c>
      <c r="O37" s="13">
        <v>2.8000000000000001E-2</v>
      </c>
      <c r="P37" s="32">
        <f t="shared" si="0"/>
        <v>1.0959000070798197E-4</v>
      </c>
      <c r="Q37" s="26">
        <f t="shared" si="1"/>
        <v>1.0849410070090215E-4</v>
      </c>
      <c r="R37" s="26">
        <f t="shared" si="2"/>
        <v>3.1399964655220787E-3</v>
      </c>
      <c r="S37" s="21"/>
    </row>
    <row r="38" spans="13:19" x14ac:dyDescent="0.35">
      <c r="M38" s="12">
        <v>43966</v>
      </c>
      <c r="N38" s="18">
        <v>30</v>
      </c>
      <c r="O38" s="13">
        <v>2.8000000000000001E-2</v>
      </c>
      <c r="P38" s="32">
        <f t="shared" si="0"/>
        <v>1.0959000070798197E-4</v>
      </c>
      <c r="Q38" s="26">
        <f t="shared" si="1"/>
        <v>1.0849410070090215E-4</v>
      </c>
      <c r="R38" s="26">
        <f t="shared" si="2"/>
        <v>3.248490566222981E-3</v>
      </c>
      <c r="S38" s="21"/>
    </row>
    <row r="39" spans="13:19" x14ac:dyDescent="0.35">
      <c r="M39" s="12">
        <v>43969</v>
      </c>
      <c r="N39" s="18">
        <v>31</v>
      </c>
      <c r="O39" s="13">
        <v>2.8000000000000001E-2</v>
      </c>
      <c r="P39" s="32">
        <f t="shared" si="0"/>
        <v>1.0959000070798197E-4</v>
      </c>
      <c r="Q39" s="26">
        <f t="shared" si="1"/>
        <v>1.0849410070090215E-4</v>
      </c>
      <c r="R39" s="26">
        <f t="shared" si="2"/>
        <v>3.3569846669238832E-3</v>
      </c>
      <c r="S39" s="21"/>
    </row>
    <row r="40" spans="13:19" x14ac:dyDescent="0.35">
      <c r="M40" s="12">
        <v>43970</v>
      </c>
      <c r="N40" s="18">
        <v>32</v>
      </c>
      <c r="O40" s="13">
        <v>2.8000000000000001E-2</v>
      </c>
      <c r="P40" s="32">
        <f t="shared" si="0"/>
        <v>1.0959000070798197E-4</v>
      </c>
      <c r="Q40" s="26">
        <f t="shared" si="1"/>
        <v>1.0849410070090215E-4</v>
      </c>
      <c r="R40" s="26">
        <f t="shared" si="2"/>
        <v>3.4654787676247855E-3</v>
      </c>
      <c r="S40" s="21"/>
    </row>
    <row r="41" spans="13:19" x14ac:dyDescent="0.35">
      <c r="M41" s="12">
        <v>43971</v>
      </c>
      <c r="N41" s="18">
        <v>33</v>
      </c>
      <c r="O41" s="13">
        <v>2.8000000000000001E-2</v>
      </c>
      <c r="P41" s="32">
        <f t="shared" si="0"/>
        <v>1.0959000070798197E-4</v>
      </c>
      <c r="Q41" s="26">
        <f t="shared" si="1"/>
        <v>1.0849410070090215E-4</v>
      </c>
      <c r="R41" s="26">
        <f t="shared" si="2"/>
        <v>3.5739728683256877E-3</v>
      </c>
      <c r="S41" s="21"/>
    </row>
    <row r="42" spans="13:19" x14ac:dyDescent="0.35">
      <c r="M42" s="12">
        <v>43972</v>
      </c>
      <c r="N42" s="18">
        <v>34</v>
      </c>
      <c r="O42" s="13">
        <v>2.8000000000000001E-2</v>
      </c>
      <c r="P42" s="32">
        <f t="shared" si="0"/>
        <v>1.0959000070798197E-4</v>
      </c>
      <c r="Q42" s="26">
        <f t="shared" si="1"/>
        <v>1.0849410070090215E-4</v>
      </c>
      <c r="R42" s="26">
        <f t="shared" si="2"/>
        <v>3.68246696902659E-3</v>
      </c>
      <c r="S42" s="21"/>
    </row>
    <row r="43" spans="13:19" x14ac:dyDescent="0.35">
      <c r="M43" s="12">
        <v>43973</v>
      </c>
      <c r="N43" s="18">
        <v>35</v>
      </c>
      <c r="O43" s="13">
        <v>2.8000000000000001E-2</v>
      </c>
      <c r="P43" s="32">
        <f t="shared" si="0"/>
        <v>1.0959000070798197E-4</v>
      </c>
      <c r="Q43" s="26">
        <f t="shared" si="1"/>
        <v>1.0849410070090215E-4</v>
      </c>
      <c r="R43" s="26">
        <f t="shared" si="2"/>
        <v>3.7909610697274923E-3</v>
      </c>
      <c r="S43" s="21"/>
    </row>
    <row r="44" spans="13:19" x14ac:dyDescent="0.35">
      <c r="M44" s="12">
        <v>43976</v>
      </c>
      <c r="N44" s="18">
        <v>36</v>
      </c>
      <c r="O44" s="13">
        <v>2.8000000000000001E-2</v>
      </c>
      <c r="P44" s="32">
        <f t="shared" si="0"/>
        <v>1.0959000070798197E-4</v>
      </c>
      <c r="Q44" s="26">
        <f t="shared" si="1"/>
        <v>1.0849410070090215E-4</v>
      </c>
      <c r="R44" s="26">
        <f t="shared" si="2"/>
        <v>3.8994551704283945E-3</v>
      </c>
      <c r="S44" s="21"/>
    </row>
    <row r="45" spans="13:19" x14ac:dyDescent="0.35">
      <c r="M45" s="12">
        <v>43977</v>
      </c>
      <c r="N45" s="18">
        <v>37</v>
      </c>
      <c r="O45" s="13">
        <v>2.8000000000000001E-2</v>
      </c>
      <c r="P45" s="32">
        <f t="shared" si="0"/>
        <v>1.0959000070798197E-4</v>
      </c>
      <c r="Q45" s="26">
        <f t="shared" si="1"/>
        <v>1.0849410070090215E-4</v>
      </c>
      <c r="R45" s="26">
        <f t="shared" si="2"/>
        <v>4.0079492711292963E-3</v>
      </c>
      <c r="S45" s="21"/>
    </row>
    <row r="46" spans="13:19" x14ac:dyDescent="0.35">
      <c r="M46" s="12">
        <v>43978</v>
      </c>
      <c r="N46" s="18">
        <v>38</v>
      </c>
      <c r="O46" s="13">
        <v>2.8000000000000001E-2</v>
      </c>
      <c r="P46" s="32">
        <f t="shared" si="0"/>
        <v>1.0959000070798197E-4</v>
      </c>
      <c r="Q46" s="26">
        <f t="shared" si="1"/>
        <v>1.0849410070090215E-4</v>
      </c>
      <c r="R46" s="26">
        <f t="shared" si="2"/>
        <v>4.1164433718301986E-3</v>
      </c>
      <c r="S46" s="21"/>
    </row>
    <row r="47" spans="13:19" x14ac:dyDescent="0.35">
      <c r="M47" s="12">
        <v>43979</v>
      </c>
      <c r="N47" s="18">
        <v>39</v>
      </c>
      <c r="O47" s="13">
        <v>2.8000000000000001E-2</v>
      </c>
      <c r="P47" s="32">
        <f t="shared" si="0"/>
        <v>1.0959000070798197E-4</v>
      </c>
      <c r="Q47" s="26">
        <f t="shared" si="1"/>
        <v>1.0849410070090215E-4</v>
      </c>
      <c r="R47" s="26">
        <f t="shared" si="2"/>
        <v>4.2249374725311008E-3</v>
      </c>
      <c r="S47" s="21"/>
    </row>
    <row r="48" spans="13:19" x14ac:dyDescent="0.35">
      <c r="M48" s="12">
        <v>43980</v>
      </c>
      <c r="N48" s="18">
        <v>40</v>
      </c>
      <c r="O48" s="13">
        <v>0.03</v>
      </c>
      <c r="P48" s="32">
        <f t="shared" si="0"/>
        <v>1.1730371383444904E-4</v>
      </c>
      <c r="Q48" s="26">
        <f t="shared" si="1"/>
        <v>1.1613067669610455E-4</v>
      </c>
      <c r="R48" s="26">
        <f t="shared" si="2"/>
        <v>4.3410681492272053E-3</v>
      </c>
      <c r="S48" s="21"/>
    </row>
    <row r="49" spans="13:19" x14ac:dyDescent="0.35">
      <c r="M49" s="12">
        <v>43983</v>
      </c>
      <c r="N49" s="18">
        <v>41</v>
      </c>
      <c r="O49" s="13">
        <v>0.03</v>
      </c>
      <c r="P49" s="32">
        <f t="shared" si="0"/>
        <v>1.1730371383444904E-4</v>
      </c>
      <c r="Q49" s="26">
        <f t="shared" si="1"/>
        <v>1.1613067669610455E-4</v>
      </c>
      <c r="R49" s="26">
        <f t="shared" si="2"/>
        <v>4.4571988259233097E-3</v>
      </c>
      <c r="S49" s="21"/>
    </row>
    <row r="50" spans="13:19" x14ac:dyDescent="0.35">
      <c r="M50" s="12">
        <v>43984</v>
      </c>
      <c r="N50" s="18">
        <v>42</v>
      </c>
      <c r="O50" s="13">
        <v>0.03</v>
      </c>
      <c r="P50" s="32">
        <f t="shared" si="0"/>
        <v>1.1730371383444904E-4</v>
      </c>
      <c r="Q50" s="26">
        <f t="shared" si="1"/>
        <v>1.1613067669610455E-4</v>
      </c>
      <c r="R50" s="26">
        <f t="shared" si="2"/>
        <v>4.5733295026194141E-3</v>
      </c>
      <c r="S50" s="21"/>
    </row>
    <row r="51" spans="13:19" x14ac:dyDescent="0.35">
      <c r="M51" s="12">
        <v>43985</v>
      </c>
      <c r="N51" s="18">
        <v>43</v>
      </c>
      <c r="O51" s="13">
        <v>0.03</v>
      </c>
      <c r="P51" s="32">
        <f t="shared" si="0"/>
        <v>1.1730371383444904E-4</v>
      </c>
      <c r="Q51" s="26">
        <f t="shared" si="1"/>
        <v>1.1613067669610455E-4</v>
      </c>
      <c r="R51" s="26">
        <f t="shared" si="2"/>
        <v>4.6894601793155185E-3</v>
      </c>
      <c r="S51" s="21"/>
    </row>
    <row r="52" spans="13:19" x14ac:dyDescent="0.35">
      <c r="M52" s="12">
        <v>43986</v>
      </c>
      <c r="N52" s="18">
        <v>44</v>
      </c>
      <c r="O52" s="13">
        <v>0.03</v>
      </c>
      <c r="P52" s="32">
        <f t="shared" si="0"/>
        <v>1.1730371383444904E-4</v>
      </c>
      <c r="Q52" s="26">
        <f t="shared" si="1"/>
        <v>1.1613067669610455E-4</v>
      </c>
      <c r="R52" s="26">
        <f t="shared" si="2"/>
        <v>4.8055908560116229E-3</v>
      </c>
      <c r="S52" s="21"/>
    </row>
    <row r="53" spans="13:19" x14ac:dyDescent="0.35">
      <c r="M53" s="12">
        <v>43987</v>
      </c>
      <c r="N53" s="18">
        <v>45</v>
      </c>
      <c r="O53" s="13">
        <v>0.03</v>
      </c>
      <c r="P53" s="32">
        <f t="shared" si="0"/>
        <v>1.1730371383444904E-4</v>
      </c>
      <c r="Q53" s="26">
        <f t="shared" si="1"/>
        <v>1.1613067669610455E-4</v>
      </c>
      <c r="R53" s="26">
        <f t="shared" si="2"/>
        <v>4.9217215327077273E-3</v>
      </c>
      <c r="S53" s="21"/>
    </row>
    <row r="54" spans="13:19" x14ac:dyDescent="0.35">
      <c r="M54" s="12">
        <v>43990</v>
      </c>
      <c r="N54" s="18">
        <v>46</v>
      </c>
      <c r="O54" s="13">
        <v>0.03</v>
      </c>
      <c r="P54" s="32">
        <f t="shared" si="0"/>
        <v>1.1730371383444904E-4</v>
      </c>
      <c r="Q54" s="26">
        <f t="shared" si="1"/>
        <v>1.1613067669610455E-4</v>
      </c>
      <c r="R54" s="26">
        <f t="shared" si="2"/>
        <v>5.0378522094038317E-3</v>
      </c>
      <c r="S54" s="21"/>
    </row>
    <row r="55" spans="13:19" x14ac:dyDescent="0.35">
      <c r="M55" s="12">
        <v>43991</v>
      </c>
      <c r="N55" s="18">
        <v>47</v>
      </c>
      <c r="O55" s="13">
        <v>0.03</v>
      </c>
      <c r="P55" s="32">
        <f t="shared" si="0"/>
        <v>1.1730371383444904E-4</v>
      </c>
      <c r="Q55" s="26">
        <f t="shared" si="1"/>
        <v>1.1613067669610455E-4</v>
      </c>
      <c r="R55" s="26">
        <f t="shared" si="2"/>
        <v>5.1539828860999361E-3</v>
      </c>
      <c r="S55" s="21"/>
    </row>
    <row r="56" spans="13:19" x14ac:dyDescent="0.35">
      <c r="M56" s="12">
        <v>43992</v>
      </c>
      <c r="N56" s="18">
        <v>48</v>
      </c>
      <c r="O56" s="13">
        <v>0.03</v>
      </c>
      <c r="P56" s="32">
        <f t="shared" si="0"/>
        <v>1.1730371383444904E-4</v>
      </c>
      <c r="Q56" s="26">
        <f t="shared" si="1"/>
        <v>1.1613067669610455E-4</v>
      </c>
      <c r="R56" s="26">
        <f t="shared" si="2"/>
        <v>5.2701135627960406E-3</v>
      </c>
      <c r="S56" s="21"/>
    </row>
    <row r="57" spans="13:19" x14ac:dyDescent="0.35">
      <c r="M57" s="12">
        <v>43993</v>
      </c>
      <c r="N57" s="18">
        <v>49</v>
      </c>
      <c r="O57" s="13">
        <v>0.03</v>
      </c>
      <c r="P57" s="32">
        <f t="shared" si="0"/>
        <v>1.1730371383444904E-4</v>
      </c>
      <c r="Q57" s="26">
        <f t="shared" si="1"/>
        <v>1.1613067669610455E-4</v>
      </c>
      <c r="R57" s="26">
        <f t="shared" si="2"/>
        <v>5.386244239492145E-3</v>
      </c>
      <c r="S57" s="21"/>
    </row>
    <row r="58" spans="13:19" x14ac:dyDescent="0.35">
      <c r="M58" s="12">
        <v>43994</v>
      </c>
      <c r="N58" s="18">
        <v>50</v>
      </c>
      <c r="O58" s="13">
        <v>0.03</v>
      </c>
      <c r="P58" s="32">
        <f t="shared" si="0"/>
        <v>1.1730371383444904E-4</v>
      </c>
      <c r="Q58" s="26">
        <f t="shared" si="1"/>
        <v>1.1613067669610455E-4</v>
      </c>
      <c r="R58" s="26">
        <f t="shared" si="2"/>
        <v>5.5023749161882494E-3</v>
      </c>
      <c r="S58" s="21"/>
    </row>
    <row r="59" spans="13:19" x14ac:dyDescent="0.35">
      <c r="M59" s="12">
        <v>43997</v>
      </c>
      <c r="N59" s="18">
        <v>51</v>
      </c>
      <c r="O59" s="13">
        <v>0.03</v>
      </c>
      <c r="P59" s="32">
        <f t="shared" si="0"/>
        <v>1.1730371383444904E-4</v>
      </c>
      <c r="Q59" s="26">
        <f t="shared" si="1"/>
        <v>1.1613067669610455E-4</v>
      </c>
      <c r="R59" s="26">
        <f t="shared" si="2"/>
        <v>5.6185055928843538E-3</v>
      </c>
      <c r="S59" s="21"/>
    </row>
    <row r="60" spans="13:19" x14ac:dyDescent="0.35">
      <c r="M60" s="12">
        <v>43998</v>
      </c>
      <c r="N60" s="18">
        <v>52</v>
      </c>
      <c r="O60" s="13">
        <v>0.03</v>
      </c>
      <c r="P60" s="32">
        <f t="shared" si="0"/>
        <v>1.1730371383444904E-4</v>
      </c>
      <c r="Q60" s="26">
        <f t="shared" si="1"/>
        <v>1.1613067669610455E-4</v>
      </c>
      <c r="R60" s="26">
        <f t="shared" si="2"/>
        <v>5.7346362695804582E-3</v>
      </c>
      <c r="S60" s="21"/>
    </row>
    <row r="61" spans="13:19" x14ac:dyDescent="0.35">
      <c r="M61" s="12">
        <v>43999</v>
      </c>
      <c r="N61" s="18">
        <v>53</v>
      </c>
      <c r="O61" s="13">
        <v>3.2000000000000001E-2</v>
      </c>
      <c r="P61" s="32">
        <f t="shared" si="0"/>
        <v>1.2500252271729906E-4</v>
      </c>
      <c r="Q61" s="26">
        <f t="shared" si="1"/>
        <v>1.2375249749012606E-4</v>
      </c>
      <c r="R61" s="26">
        <f t="shared" si="2"/>
        <v>5.8583887670705841E-3</v>
      </c>
      <c r="S61" s="21"/>
    </row>
    <row r="62" spans="13:19" x14ac:dyDescent="0.35">
      <c r="M62" s="12">
        <v>44000</v>
      </c>
      <c r="N62" s="18">
        <v>54</v>
      </c>
      <c r="O62" s="13">
        <v>3.2000000000000001E-2</v>
      </c>
      <c r="P62" s="32">
        <f t="shared" si="0"/>
        <v>1.2500252271729906E-4</v>
      </c>
      <c r="Q62" s="26">
        <f t="shared" si="1"/>
        <v>1.2375249749012606E-4</v>
      </c>
      <c r="R62" s="26">
        <f t="shared" si="2"/>
        <v>5.98214126456071E-3</v>
      </c>
      <c r="S62" s="21"/>
    </row>
    <row r="63" spans="13:19" x14ac:dyDescent="0.35">
      <c r="M63" s="12">
        <v>44001</v>
      </c>
      <c r="N63" s="18">
        <v>55</v>
      </c>
      <c r="O63" s="13">
        <v>3.2000000000000001E-2</v>
      </c>
      <c r="P63" s="32">
        <f t="shared" si="0"/>
        <v>1.2500252271729906E-4</v>
      </c>
      <c r="Q63" s="26">
        <f t="shared" si="1"/>
        <v>1.2375249749012606E-4</v>
      </c>
      <c r="R63" s="26">
        <f t="shared" si="2"/>
        <v>6.1058937620508359E-3</v>
      </c>
      <c r="S63" s="21"/>
    </row>
    <row r="64" spans="13:19" x14ac:dyDescent="0.35">
      <c r="M64" s="12">
        <v>44004</v>
      </c>
      <c r="N64" s="18">
        <v>56</v>
      </c>
      <c r="O64" s="13">
        <v>3.2000000000000001E-2</v>
      </c>
      <c r="P64" s="32">
        <f t="shared" si="0"/>
        <v>1.2500252271729906E-4</v>
      </c>
      <c r="Q64" s="26">
        <f t="shared" si="1"/>
        <v>1.2375249749012606E-4</v>
      </c>
      <c r="R64" s="26">
        <f t="shared" si="2"/>
        <v>6.2296462595409618E-3</v>
      </c>
      <c r="S64" s="21"/>
    </row>
    <row r="65" spans="13:19" x14ac:dyDescent="0.35">
      <c r="M65" s="12">
        <v>44005</v>
      </c>
      <c r="N65" s="18">
        <v>57</v>
      </c>
      <c r="O65" s="13">
        <v>3.2000000000000001E-2</v>
      </c>
      <c r="P65" s="32">
        <f t="shared" si="0"/>
        <v>1.2500252271729906E-4</v>
      </c>
      <c r="Q65" s="26">
        <f t="shared" si="1"/>
        <v>1.2375249749012606E-4</v>
      </c>
      <c r="R65" s="26">
        <f t="shared" si="2"/>
        <v>6.3533987570310877E-3</v>
      </c>
      <c r="S65" s="21"/>
    </row>
    <row r="66" spans="13:19" x14ac:dyDescent="0.35">
      <c r="M66" s="12">
        <v>44006</v>
      </c>
      <c r="N66" s="18">
        <v>58</v>
      </c>
      <c r="O66" s="13">
        <v>3.2000000000000001E-2</v>
      </c>
      <c r="P66" s="32">
        <f t="shared" si="0"/>
        <v>1.2500252271729906E-4</v>
      </c>
      <c r="Q66" s="26">
        <f t="shared" si="1"/>
        <v>1.2375249749012606E-4</v>
      </c>
      <c r="R66" s="26">
        <f t="shared" si="2"/>
        <v>6.4771512545212136E-3</v>
      </c>
      <c r="S66" s="21"/>
    </row>
    <row r="67" spans="13:19" x14ac:dyDescent="0.35">
      <c r="M67" s="12">
        <v>44007</v>
      </c>
      <c r="N67" s="18">
        <v>59</v>
      </c>
      <c r="O67" s="13">
        <v>3.2000000000000001E-2</v>
      </c>
      <c r="P67" s="32">
        <f t="shared" si="0"/>
        <v>1.2500252271729906E-4</v>
      </c>
      <c r="Q67" s="26">
        <f t="shared" si="1"/>
        <v>1.2375249749012606E-4</v>
      </c>
      <c r="R67" s="26">
        <f t="shared" si="2"/>
        <v>6.6009037520113395E-3</v>
      </c>
      <c r="S67" s="21"/>
    </row>
    <row r="68" spans="13:19" x14ac:dyDescent="0.35">
      <c r="M68" s="12">
        <v>44008</v>
      </c>
      <c r="N68" s="18">
        <v>60</v>
      </c>
      <c r="O68" s="13">
        <v>3.2000000000000001E-2</v>
      </c>
      <c r="P68" s="32">
        <f t="shared" si="0"/>
        <v>1.2500252271729906E-4</v>
      </c>
      <c r="Q68" s="26">
        <f t="shared" si="1"/>
        <v>1.2375249749012606E-4</v>
      </c>
      <c r="R68" s="26">
        <f t="shared" si="2"/>
        <v>6.7246562495014654E-3</v>
      </c>
      <c r="S68" s="21"/>
    </row>
    <row r="69" spans="13:19" x14ac:dyDescent="0.35">
      <c r="M69" s="12">
        <v>44011</v>
      </c>
      <c r="N69" s="18">
        <v>61</v>
      </c>
      <c r="O69" s="13">
        <v>3.2000000000000001E-2</v>
      </c>
      <c r="P69" s="32">
        <f t="shared" si="0"/>
        <v>1.2500252271729906E-4</v>
      </c>
      <c r="Q69" s="26">
        <f t="shared" si="1"/>
        <v>1.2375249749012606E-4</v>
      </c>
      <c r="R69" s="26">
        <f t="shared" si="2"/>
        <v>6.8484087469915913E-3</v>
      </c>
      <c r="S69" s="21"/>
    </row>
    <row r="70" spans="13:19" x14ac:dyDescent="0.35">
      <c r="M70" s="12">
        <v>44012</v>
      </c>
      <c r="N70" s="18">
        <v>62</v>
      </c>
      <c r="O70" s="13">
        <v>3.2000000000000001E-2</v>
      </c>
      <c r="P70" s="32">
        <f t="shared" si="0"/>
        <v>1.2500252271729906E-4</v>
      </c>
      <c r="Q70" s="26">
        <f t="shared" si="1"/>
        <v>1.2375249749012606E-4</v>
      </c>
      <c r="R70" s="49">
        <f t="shared" si="2"/>
        <v>6.9721612444817171E-3</v>
      </c>
      <c r="S70" s="21"/>
    </row>
    <row r="71" spans="13:19" x14ac:dyDescent="0.35">
      <c r="M71" s="22"/>
      <c r="N71" s="23"/>
      <c r="O71" s="23"/>
      <c r="P71" s="23"/>
      <c r="Q71" s="23"/>
      <c r="R71" s="23"/>
      <c r="S71" s="24"/>
    </row>
  </sheetData>
  <mergeCells count="4">
    <mergeCell ref="I2:K2"/>
    <mergeCell ref="M2:S2"/>
    <mergeCell ref="U2:Y2"/>
    <mergeCell ref="U13:Y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Pós Fixado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2025-10-28T18:07:26Z</dcterms:modified>
</cp:coreProperties>
</file>